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tabRatio="599"/>
  </bookViews>
  <sheets>
    <sheet name="Inventories" sheetId="5" r:id="rId1"/>
  </sheets>
  <definedNames>
    <definedName name="_xlnm._FilterDatabase" localSheetId="0" hidden="1">Inventories!$A$2:$AA$65</definedName>
    <definedName name="_xlnm.Print_Titles" localSheetId="0">Inventories!$A:$B,Inventories!$1:$2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5" l="1"/>
  <c r="H64" i="5"/>
  <c r="H63" i="5"/>
  <c r="H62" i="5"/>
  <c r="H61" i="5"/>
  <c r="H59" i="5"/>
  <c r="H53" i="5"/>
  <c r="H52" i="5"/>
  <c r="H51" i="5"/>
  <c r="H48" i="5"/>
  <c r="H47" i="5"/>
  <c r="H38" i="5"/>
  <c r="H37" i="5"/>
  <c r="H34" i="5"/>
  <c r="H33" i="5"/>
  <c r="H27" i="5"/>
  <c r="H26" i="5"/>
  <c r="H23" i="5"/>
  <c r="H19" i="5"/>
  <c r="H17" i="5"/>
  <c r="H14" i="5"/>
  <c r="H13" i="5"/>
  <c r="H12" i="5"/>
  <c r="H11" i="5"/>
  <c r="H7" i="5"/>
  <c r="H6" i="5"/>
  <c r="H5" i="5" l="1"/>
  <c r="F65" i="5"/>
  <c r="F64" i="5"/>
  <c r="F63" i="5"/>
  <c r="F62" i="5"/>
  <c r="F61" i="5"/>
  <c r="F59" i="5"/>
  <c r="F53" i="5"/>
  <c r="F52" i="5"/>
  <c r="F51" i="5"/>
  <c r="F48" i="5"/>
  <c r="F47" i="5"/>
  <c r="F38" i="5"/>
  <c r="F37" i="5"/>
  <c r="F34" i="5"/>
  <c r="F33" i="5"/>
  <c r="F27" i="5"/>
  <c r="F26" i="5"/>
  <c r="F23" i="5"/>
  <c r="F19" i="5"/>
  <c r="F17" i="5"/>
  <c r="F14" i="5"/>
  <c r="F13" i="5"/>
  <c r="F12" i="5"/>
  <c r="F11" i="5"/>
  <c r="F7" i="5"/>
  <c r="F6" i="5"/>
  <c r="F5" i="5"/>
  <c r="D65" i="5"/>
  <c r="D64" i="5"/>
  <c r="D63" i="5"/>
  <c r="D62" i="5"/>
  <c r="D61" i="5"/>
  <c r="D59" i="5"/>
  <c r="D53" i="5"/>
  <c r="D52" i="5"/>
  <c r="D51" i="5"/>
  <c r="D48" i="5"/>
  <c r="D47" i="5"/>
  <c r="D38" i="5"/>
  <c r="D37" i="5"/>
  <c r="D34" i="5"/>
  <c r="D33" i="5"/>
  <c r="D27" i="5"/>
  <c r="D26" i="5"/>
  <c r="D23" i="5"/>
  <c r="D19" i="5"/>
  <c r="D17" i="5"/>
  <c r="D14" i="5"/>
  <c r="D13" i="5"/>
  <c r="D12" i="5"/>
  <c r="D11" i="5"/>
  <c r="D7" i="5"/>
  <c r="D6" i="5"/>
  <c r="D5" i="5"/>
  <c r="H3" i="5"/>
  <c r="F3" i="5"/>
  <c r="D3" i="5"/>
  <c r="J3" i="5" l="1"/>
  <c r="J50" i="5"/>
  <c r="J49" i="5"/>
  <c r="J46" i="5"/>
  <c r="J45" i="5"/>
  <c r="J44" i="5"/>
  <c r="J43" i="5"/>
  <c r="J42" i="5"/>
  <c r="J41" i="5"/>
  <c r="J40" i="5"/>
  <c r="J39" i="5"/>
  <c r="J65" i="5" l="1"/>
  <c r="I65" i="5" s="1"/>
  <c r="J62" i="5"/>
  <c r="I62" i="5" s="1"/>
  <c r="J7" i="5" l="1"/>
  <c r="I7" i="5" s="1"/>
  <c r="J11" i="5"/>
  <c r="I11" i="5" s="1"/>
  <c r="J17" i="5"/>
  <c r="I17" i="5" s="1"/>
  <c r="J33" i="5"/>
  <c r="I33" i="5" s="1"/>
  <c r="J51" i="5"/>
  <c r="I51" i="5" s="1"/>
  <c r="J12" i="5"/>
  <c r="I12" i="5" s="1"/>
  <c r="J26" i="5"/>
  <c r="I26" i="5" s="1"/>
  <c r="J47" i="5"/>
  <c r="I47" i="5" s="1"/>
  <c r="J63" i="5"/>
  <c r="I63" i="5" s="1"/>
  <c r="J5" i="5"/>
  <c r="I5" i="5" s="1"/>
  <c r="J23" i="5"/>
  <c r="I23" i="5" s="1"/>
  <c r="J37" i="5"/>
  <c r="I37" i="5" s="1"/>
  <c r="J52" i="5"/>
  <c r="I52" i="5" s="1"/>
  <c r="J61" i="5"/>
  <c r="I61" i="5" s="1"/>
  <c r="J14" i="5"/>
  <c r="I14" i="5" s="1"/>
  <c r="J19" i="5"/>
  <c r="I19" i="5" s="1"/>
  <c r="J34" i="5"/>
  <c r="I34" i="5" s="1"/>
  <c r="J59" i="5"/>
  <c r="I59" i="5" s="1"/>
  <c r="J53" i="5" l="1"/>
  <c r="I53" i="5" s="1"/>
  <c r="J38" i="5"/>
  <c r="I38" i="5" s="1"/>
  <c r="J13" i="5"/>
  <c r="I13" i="5" s="1"/>
  <c r="J27" i="5" l="1"/>
  <c r="I27" i="5" s="1"/>
  <c r="J48" i="5"/>
  <c r="I48" i="5" s="1"/>
  <c r="J64" i="5"/>
  <c r="I64" i="5" s="1"/>
  <c r="J6" i="5"/>
  <c r="I6" i="5" s="1"/>
  <c r="I3" i="5"/>
</calcChain>
</file>

<file path=xl/sharedStrings.xml><?xml version="1.0" encoding="utf-8"?>
<sst xmlns="http://schemas.openxmlformats.org/spreadsheetml/2006/main" count="519" uniqueCount="133">
  <si>
    <t>X</t>
  </si>
  <si>
    <t>Impact</t>
  </si>
  <si>
    <t>Probabilité</t>
  </si>
  <si>
    <t xml:space="preserve">3
631
</t>
  </si>
  <si>
    <t>Fraude</t>
  </si>
  <si>
    <t>Combiné</t>
  </si>
  <si>
    <t>Contrôle</t>
  </si>
  <si>
    <t>Résiduel</t>
  </si>
  <si>
    <t>PROCES</t>
  </si>
  <si>
    <t>Erkend risico</t>
  </si>
  <si>
    <t>Fraude risico ?</t>
  </si>
  <si>
    <t>Invloed</t>
  </si>
  <si>
    <t>Waarschijnlijkheid</t>
  </si>
  <si>
    <t>Gecombineerde score</t>
  </si>
  <si>
    <t>Bijkomende verantwoording 
(indien nodig geacht)</t>
  </si>
  <si>
    <t>Rubriek van de jaarrekening</t>
  </si>
  <si>
    <t>Voorkomen</t>
  </si>
  <si>
    <t>Volledigheid</t>
  </si>
  <si>
    <t>Waardering</t>
  </si>
  <si>
    <t>Nauwkeurigheid</t>
  </si>
  <si>
    <t>Classificatie</t>
  </si>
  <si>
    <t>Afgrenzing</t>
  </si>
  <si>
    <t>SECTOR</t>
  </si>
  <si>
    <t>Gewenste interne beheersingsmaatregelen en bijzondere aandachtspunten voor de interne beheersing</t>
  </si>
  <si>
    <t>Beschrijving van de interne beheersing</t>
  </si>
  <si>
    <t>Doc ref</t>
  </si>
  <si>
    <t>Beoordeling van de controle</t>
  </si>
  <si>
    <t>Residueel risico</t>
  </si>
  <si>
    <t>Invloed op de algehele controle aanpak</t>
  </si>
  <si>
    <t>Initialen</t>
  </si>
  <si>
    <t>Functiescheiding</t>
  </si>
  <si>
    <t>Fysieke bescherming/bewaring van de voorraden.</t>
  </si>
  <si>
    <t>Voorraadbewegingen en controle</t>
  </si>
  <si>
    <t>Controle van de fysieke voorraad</t>
  </si>
  <si>
    <t>Waardering van de voorraden</t>
  </si>
  <si>
    <t>Rapportage en financiële controle</t>
  </si>
  <si>
    <t>Ja</t>
  </si>
  <si>
    <t>Neen</t>
  </si>
  <si>
    <t>Maak uw keuze</t>
  </si>
  <si>
    <t>Laag</t>
  </si>
  <si>
    <t>Hoog</t>
  </si>
  <si>
    <t>Gemiddeld</t>
  </si>
  <si>
    <t>3
609 en 71
46
49</t>
  </si>
  <si>
    <t xml:space="preserve">3
609 en 71
</t>
  </si>
  <si>
    <t>Andere (te bepalen)</t>
  </si>
  <si>
    <t>Toereikend</t>
  </si>
  <si>
    <t>Ontoereikend</t>
  </si>
  <si>
    <r>
      <rPr>
        <b/>
        <u/>
        <sz val="10"/>
        <rFont val="Arial"/>
        <family val="2"/>
      </rPr>
      <t>Autorisatie:</t>
    </r>
    <r>
      <rPr>
        <sz val="10"/>
        <rFont val="Arial"/>
        <family val="2"/>
      </rPr>
      <t xml:space="preserve"> de toegang tot de database is niet beperkt tot de geautoriseerde personen.</t>
    </r>
  </si>
  <si>
    <t>Beheer van de database</t>
  </si>
  <si>
    <r>
      <rPr>
        <b/>
        <u/>
        <sz val="10"/>
        <rFont val="Arial"/>
        <family val="2"/>
      </rPr>
      <t>Termijn:</t>
    </r>
    <r>
      <rPr>
        <sz val="10"/>
        <rFont val="Arial"/>
        <family val="2"/>
      </rPr>
      <t xml:space="preserve"> naar behoren goedgekeurde wijzigingen worden niet binnen een redelijke termijn geregistreerd.</t>
    </r>
  </si>
  <si>
    <r>
      <rPr>
        <b/>
        <u/>
        <sz val="10"/>
        <rFont val="Arial"/>
        <family val="2"/>
      </rPr>
      <t>Autorisatie:</t>
    </r>
    <r>
      <rPr>
        <sz val="10"/>
        <rFont val="Arial"/>
        <family val="2"/>
      </rPr>
      <t xml:space="preserve"> de toegang tot de voorraad is niet beperkt tot personen die bevoegd en verantwoordelijk zijn voor de voorraad.</t>
    </r>
  </si>
  <si>
    <r>
      <rPr>
        <b/>
        <u/>
        <sz val="10"/>
        <rFont val="Arial"/>
        <family val="2"/>
      </rPr>
      <t>Beveiliging:</t>
    </r>
    <r>
      <rPr>
        <sz val="10"/>
        <rFont val="Arial"/>
        <family val="2"/>
      </rPr>
      <t xml:space="preserve"> de voorraden worden niet bewaard op beveiligde locaties.</t>
    </r>
  </si>
  <si>
    <r>
      <rPr>
        <b/>
        <u/>
        <sz val="10"/>
        <rFont val="Arial"/>
        <family val="2"/>
      </rPr>
      <t>Bewaaromstandigheden:</t>
    </r>
    <r>
      <rPr>
        <sz val="10"/>
        <rFont val="Arial"/>
        <family val="2"/>
      </rPr>
      <t xml:space="preserve"> de voorraden worden niet bewaard in omstandigheden die hun behoud verzekeren.</t>
    </r>
  </si>
  <si>
    <r>
      <rPr>
        <b/>
        <u/>
        <sz val="10"/>
        <rFont val="Arial"/>
        <family val="2"/>
      </rPr>
      <t>Verlies/ diefstal en fraude</t>
    </r>
    <r>
      <rPr>
        <sz val="10"/>
        <rFont val="Arial"/>
        <family val="2"/>
      </rPr>
      <t>: het type product, de aard van de activiteit of de structuur van de activiteit zijn vatbaar voor diefstal, verlies en fraude.</t>
    </r>
  </si>
  <si>
    <r>
      <rPr>
        <b/>
        <u/>
        <sz val="10"/>
        <rFont val="Arial"/>
        <family val="2"/>
      </rPr>
      <t>Goedkeuring:</t>
    </r>
    <r>
      <rPr>
        <sz val="10"/>
        <rFont val="Arial"/>
        <family val="2"/>
      </rPr>
      <t xml:space="preserve"> niet alle inkomende en uitgaande voorraadbewegingen zijn goedgekeurd</t>
    </r>
  </si>
  <si>
    <r>
      <rPr>
        <b/>
        <u/>
        <sz val="10"/>
        <rFont val="Arial"/>
        <family val="2"/>
      </rPr>
      <t>Waardering van de kostprijs:</t>
    </r>
    <r>
      <rPr>
        <sz val="10"/>
        <rFont val="Arial"/>
        <family val="2"/>
      </rPr>
      <t xml:space="preserve">
De waardering van de voorraden met daarbij marges inbegrepen is niet conform met de waarderingsregels.
</t>
    </r>
  </si>
  <si>
    <t>Het reporting systeem laat enkel toe te verzekeren dat de voorraad correct geboekt wordt. (Input, periodieke afsluiting, hoeveelheid, eenheidswaarde en waardeverminderingen)</t>
  </si>
  <si>
    <r>
      <rPr>
        <b/>
        <u/>
        <sz val="10"/>
        <rFont val="Arial"/>
        <family val="2"/>
      </rPr>
      <t>Waardering van de kostprijs:</t>
    </r>
    <r>
      <rPr>
        <sz val="10"/>
        <rFont val="Arial"/>
        <family val="2"/>
      </rPr>
      <t xml:space="preserve"> De aangenomen waarderingsregels zijn niet relevant.</t>
    </r>
  </si>
  <si>
    <r>
      <rPr>
        <b/>
        <u/>
        <sz val="10"/>
        <rFont val="Arial"/>
        <family val="2"/>
      </rPr>
      <t xml:space="preserve">Waardering van de kostprijs: </t>
    </r>
    <r>
      <rPr>
        <sz val="10"/>
        <rFont val="Arial"/>
        <family val="2"/>
      </rPr>
      <t>De aangenomen waarderingsregels worden niet correct toegepast.</t>
    </r>
  </si>
  <si>
    <t>De toegangen zijn in overeenstemming met de functiescheiding.</t>
  </si>
  <si>
    <t>Wijzigingen in de database zijn voorbehouden aan personen die geautoriseerd zijn om deze wijzigingen aan te brengen.</t>
  </si>
  <si>
    <t>De master file en de voorraad bestanden worden periodiek gecontroleerd door het management.</t>
  </si>
  <si>
    <t>Alle wijzigingen van bestanden worden snel goedgekeurd en ingevoerd in het systeem.</t>
  </si>
  <si>
    <t>De waarderingsregels worden niet correct toegepast.</t>
  </si>
  <si>
    <r>
      <rPr>
        <b/>
        <u/>
        <sz val="10"/>
        <color theme="1"/>
        <rFont val="Arial"/>
        <family val="2"/>
      </rPr>
      <t>Waardeverminderingen:</t>
    </r>
    <r>
      <rPr>
        <sz val="10"/>
        <color theme="1"/>
        <rFont val="Arial"/>
        <family val="2"/>
      </rPr>
      <t xml:space="preserve"> de afschrijvingsregels voor voorraden worden niet duidelijk vermeld in de waarderingsregels.</t>
    </r>
  </si>
  <si>
    <r>
      <t>Waardeverminderingen:</t>
    </r>
    <r>
      <rPr>
        <sz val="10"/>
        <color theme="1"/>
        <rFont val="Arial"/>
        <family val="2"/>
      </rPr>
      <t xml:space="preserve"> de geregistreerde waardeverminderingen op de voorraad worden bepaald aan de hand van objectiveerbare criteria en weerspiegelen niet louter een algemene bepaling.</t>
    </r>
  </si>
  <si>
    <t>De voorraden worden bewaard op beveiligde locaties (bijvoorbeeld het bestaan van toegangscodes).</t>
  </si>
  <si>
    <t>De toegangen tot de werf zijn beveiligd.</t>
  </si>
  <si>
    <t>De toonzalen moeten beveiligd worden om diefstallen met geweld te vermijden.</t>
  </si>
  <si>
    <t>In consignatie ontvangen voorraden worden naar behoren gescheiden van de andere voorraden.</t>
  </si>
  <si>
    <t>Het management heeft een evaluatie gemaakt van het risico op fraude en diefstal en heeft adequate procedures ingevoerd in overeenstemming met een kostenrapport/ relevante financiële gevolgen.</t>
  </si>
  <si>
    <t>Er bestaat een permanent inventarissysteem om de volledigheid van de bewegingen te verzekeren.</t>
  </si>
  <si>
    <t>Alle voorraadbewegingen met betrekking tot voertuigen moeten de exacte referentie van het voertuig (chassisnummer) vermelden.</t>
  </si>
  <si>
    <t>De voorraad software wordt regelmatig gereconcilieerd met het grootboek.</t>
  </si>
  <si>
    <t>De fysieke controle van de voorraden en de productie wordt niet systematisch op pertinente en afdoende wijze uitgevoerd (frequentie, datum van uitvoering, dekkingsgraad etc.) door een onafhankelijk persoon die niet instaat voor het beheren van de voorraad.</t>
  </si>
  <si>
    <t>De artikels zijn correct gelokaliseerd en er wordt correct naar gerefereerd.</t>
  </si>
  <si>
    <t>De fysieke tellingen hebben betrekking op alle opgeslagen items die aan de onderneming toebehoren. (verouderde items, herstelde items, stalen, scrap, etc.)</t>
  </si>
  <si>
    <t>Fysieke tellingen worden gereconcilieerd met de hoeveelheden die vermeld worden in de permanente inventaris (met inbegrip van beschadigde of herstelde goederen).</t>
  </si>
  <si>
    <t>INHERENT RISICO</t>
  </si>
  <si>
    <t>CONTROLERISICO</t>
  </si>
  <si>
    <t>ANTWOORD OP DE RISICO'S</t>
  </si>
  <si>
    <t>Productiekosten bevatten een correct percentage van de overheadkosten en de personeelskosten toegestaan door de werfverantwoordelijke.</t>
  </si>
  <si>
    <t>De verschillen worden regelmatig geanalyseerd en de correcties worden geregistreerd.</t>
  </si>
  <si>
    <t>Het management heeft een systematisch en adequaat beleid voor waardeverminderingen geïmplementeerd ten aanzien van de aard van de gecommercialiseerde artikelen die geproduceerd of aangekocht worden. (bijvoorbeeld seizoensitems, technologische items, items met een langzame rotatie etc.)</t>
  </si>
  <si>
    <t>Het door het management geïmplementeerde beleid voor waardevermindering van de voorraden houdt rekening met de problematiek van solden en demonstratie artikelen.</t>
  </si>
  <si>
    <t>Waardeverminderingen moeten overwogen worden voor traag roterende onderdelen.</t>
  </si>
  <si>
    <t>De eenheidswaarde wordt vergeleken met de marktwaarde en de marges worden geanalyseerd.</t>
  </si>
  <si>
    <t>De fysieke tellingen gebeuren regelmatig/periodiek om op die manier alle items minstens één keer per jaar te tellen.</t>
  </si>
  <si>
    <t>De waardeverminderingspolitiek wordt duidelijk beschreven in de door het bestuursorgaan goedgekeurde waarderingsregels.</t>
  </si>
  <si>
    <t>Het management controleert regelmatig of de waarderingsregels met betrekking tot waardeverminderingen van voorraden correct worden toegepast.</t>
  </si>
  <si>
    <t>De functiescheidingen zijn onvoldoende en laten ongeautoriseerde of onjuiste inkomende of uitgaande voorraadbewegingen toe</t>
  </si>
  <si>
    <r>
      <rPr>
        <b/>
        <u/>
        <sz val="10"/>
        <rFont val="Arial"/>
        <family val="2"/>
      </rPr>
      <t>Identificatie:</t>
    </r>
    <r>
      <rPr>
        <sz val="10"/>
        <rFont val="Arial"/>
        <family val="2"/>
      </rPr>
      <t xml:space="preserve"> de geldende procedures laten geen juiste identificatie van de artikelen in voorraad toe.</t>
    </r>
  </si>
  <si>
    <r>
      <rPr>
        <b/>
        <u/>
        <sz val="10"/>
        <rFont val="Arial"/>
        <family val="2"/>
      </rPr>
      <t>Volledigheid:</t>
    </r>
    <r>
      <rPr>
        <sz val="10"/>
        <rFont val="Arial"/>
        <family val="2"/>
      </rPr>
      <t xml:space="preserve"> niet alle inkomende en uitgaande voorraadbewegingen worden correct geÏdentificeerd en geregistreerd</t>
    </r>
  </si>
  <si>
    <r>
      <rPr>
        <b/>
        <u/>
        <sz val="10"/>
        <color theme="1"/>
        <rFont val="Arial"/>
        <family val="2"/>
      </rPr>
      <t>Waardeverminderingen</t>
    </r>
    <r>
      <rPr>
        <sz val="10"/>
        <color theme="1"/>
        <rFont val="Arial"/>
        <family val="2"/>
      </rPr>
      <t>: Het management heeft geen systematische, adequate en relevante procedures ingevoerd voor het vermijden van overwaarderingen van voorraden om te verzekeren dat de waarde van de voorraad kleiner of gelijk zou zijn aan de marktwaarde en/of dat de vergankelijkheid van de artikelen correct gereflecteerd wordt.</t>
    </r>
  </si>
  <si>
    <t>De toegang tot de voorraad is beperkt tot het bevoegde personeel.</t>
  </si>
  <si>
    <t>De omstandigheden waarin de voorraad bewaard wordt beantwoorden aan de milieuverplichtingen (bijvoorbeeld brandstoftanks, brandbare producten etc.)</t>
  </si>
  <si>
    <t>De artikels in voorraad worden correct gelokaliseerd en er wordt correct naar gerefereerd. Bestellingen die klaar zijn voor levering en al gefactureerd zijn worden duidelijk geïdentificeerd (cut-off). Artikelen die ontvangen zijn, maar nog niet gefactureerd werden door de leverancier worden duidelijk geïdentificeerd (cut-off).</t>
  </si>
  <si>
    <t>Occasiewagens die eigendom zijn van particulieren moeten correct geïdentificeerd worden.</t>
  </si>
  <si>
    <t>De maatregelen die door het management geïmplementeerd zijn om diefstal te voorkomen moeten ook betrekking hebben op mogelijke diefstallen door het personeel en de klanten.</t>
  </si>
  <si>
    <t>De maatregelen die door het management geïmplementeerd zijn om diefstal te voorkomen moeten de afsluiting van het voertuig en de blokkering van de afstandsbediening bevatten.</t>
  </si>
  <si>
    <t>Er werd een adequaat permanent inventarissysteem geïmplementeerd.</t>
  </si>
  <si>
    <t>Er is een betrouwbaar systeem voor de analyse van de verbruikte hoeveelheden. (bijvoorbeeld, in het kader van geautomatiseerde productie: cost accounting, verbuiksstatistieken, productie statistieken, etc.)</t>
  </si>
  <si>
    <t>De voertuigen worden geïndividualiseerd per chassisnummer.</t>
  </si>
  <si>
    <t>Geretourneerde items en stalen zijn correct geïnventariseerd.</t>
  </si>
  <si>
    <t>Alle voorraadbewegingen worden gestopt of geminimaliseerd gedurende de periode waarin de telling uitgevoerd wordt. Een specifieke controleprocedure wordt toegepast op de voorraadbewegingen die zich voordoen tijdens de telling.</t>
  </si>
  <si>
    <t>Het management kijkt alle documenten m.b.t. correcties in de permanente inventaris na en analyseert de vastgestelde afwijkingen.</t>
  </si>
  <si>
    <t xml:space="preserve">De waardeverminderingen weerspiegelen de effectieve vergankelijkheid en/of het verlies van marktwaarde. </t>
  </si>
  <si>
    <r>
      <rPr>
        <b/>
        <u/>
        <sz val="10"/>
        <rFont val="Arial"/>
        <family val="2"/>
      </rPr>
      <t>Goedkeuring:</t>
    </r>
    <r>
      <rPr>
        <sz val="10"/>
        <rFont val="Arial"/>
        <family val="2"/>
      </rPr>
      <t xml:space="preserve"> de wijzigingen in de database worden niet goedgekeurd door het management.</t>
    </r>
  </si>
  <si>
    <r>
      <rPr>
        <b/>
        <u/>
        <sz val="10"/>
        <rFont val="Arial"/>
        <family val="2"/>
      </rPr>
      <t>Nauwkeurigheid:</t>
    </r>
    <r>
      <rPr>
        <sz val="10"/>
        <rFont val="Arial"/>
        <family val="2"/>
      </rPr>
      <t xml:space="preserve"> de inkomende en uitgaande voorraadbewegingen kunnen geregistreerd worden voor onjuiste hoeveelheden.</t>
    </r>
  </si>
  <si>
    <t>Er bestaat een rapportagesysteem voor de wijzigingen ingevoerd in de voorraadbestanden dat periodiek gecontroleerd wordt onafhankelijk van andere controles.</t>
  </si>
  <si>
    <t>Alle nieuwe voorraadartikelen worden goedgekeurd en ingevoerd in het systeem.</t>
  </si>
  <si>
    <t>De omstandigheden waarin de voorraad bewaard wordt zijn conform met de reglementen (bijvoorbeeld: koelketen voor voedsel, temperatuur voor medicijnen, vochtigheidsgraad voor hoogtechnologische items, toegangsvoorwaarden voor gevaarlijke items zoals bijvoorbeeld dynamiet, etc.)</t>
  </si>
  <si>
    <t>Voorraadbewegingen moeten goedgekeurd worden alvorens ze opgenomen worden in het inventarissysteem.</t>
  </si>
  <si>
    <t>De artikels in consignatie buiten de bedrijfsterreinen worden goedgekeurd door het management en correct geïnventariseerd/opgelijst en geboekt.</t>
  </si>
  <si>
    <t>De kosten (work in progress, bestellingen in uitvoering, producten) worden regelmatig vergeleken met het budget ten einde de nodige waardeverminderingen te identificeren.</t>
  </si>
  <si>
    <t>De voorraadverminderingen met betrekking tot de voorraad voertuigen moeten duidelijk verwijzen naar het desbetreffende voertuig.</t>
  </si>
  <si>
    <t>Het management heeft een rapportagesysteem ingevoerd dat alle risicogebieden inherent aan haar activiteiten dekt ten einde de waarderings- en inventarisopnamepolitiek goed te vatten.</t>
  </si>
  <si>
    <t>ALGEMEEN</t>
  </si>
  <si>
    <t>DETAILHANDEL</t>
  </si>
  <si>
    <t>BOUW</t>
  </si>
  <si>
    <t>GARAGES</t>
  </si>
  <si>
    <t>De volgende functies moeten gescheiden worden:
aankopen (goedkeuring en betaling, warehousing, verzending, registratie, fysieke telling, goedkeuring van aanpassingen, beheer van de bestanden, bijwerking van de boekhouding)</t>
  </si>
  <si>
    <t>Er bestaat een procedure voor het valideren van wijzigingen aangebracht in de bestanden om onjuiste gegevens in het systeem te vermijden.</t>
  </si>
  <si>
    <t>Alle registraties van (inkomende en uitgaande) voorraadbewegingen worden ondersteund door voorgenummerde fiches.</t>
  </si>
  <si>
    <t>Alle uitgaande bewegingen van reserveonderdelen moeten ondersteund worden door een fiche.</t>
  </si>
  <si>
    <t>De fiches voor inkomende en uitgaande voorraadbewegingen worden regelmatig gereconcilieerd met andere boekhoudkundige stukken (bijvoorbeeld aankoopfacturen). Deze reconciliaties gebeuren op basis van gestandaardiseerde en gemakkelijk te controleren documenten.</t>
  </si>
  <si>
    <t>Fysieke tellingen staan onder toezicht van het management of van een persoon die onafhankelijk is van het voorraadbeheer en over de nodige bekwaamheden beschikt die aansluiten bij de aard van de voorraad.</t>
  </si>
  <si>
    <t>De geschiktheid van de waarderingsregels wordt regelmatig herbekeken door het management en er wordt verzekerd dat ze consistent worden toegepast.</t>
  </si>
  <si>
    <t>De waarderingsregels vermelden duidelijk de objectieve criteria waarop de berekening van de afschrijvingen gebaseerd is.</t>
  </si>
  <si>
    <t>Alle voorraadbewegingen (zowel inkomende als uitgaande) worden systematisch geboekt. (bijvoorbeeld in een permanent inventarissysteem)</t>
  </si>
  <si>
    <r>
      <t xml:space="preserve">De voorraadwaarderingsmethode wordt onderschreven door het management en is conform met de waarderingsregels.
Op basis van de software voor het beheer van de voorraden en/of cost accounting:
</t>
    </r>
    <r>
      <rPr>
        <u/>
        <sz val="10"/>
        <rFont val="Arial"/>
        <family val="2"/>
      </rPr>
      <t>Handelsgoederen en grondstoffen:</t>
    </r>
    <r>
      <rPr>
        <sz val="10"/>
        <rFont val="Arial"/>
        <family val="2"/>
      </rPr>
      <t xml:space="preserve"> FIFO, LIFO, gewogen gemiddelde, etc./ aanschaffingswaarde volgens de vastgelegde methoden + transportkosten
</t>
    </r>
    <r>
      <rPr>
        <u/>
        <sz val="10"/>
        <rFont val="Arial"/>
        <family val="2"/>
      </rPr>
      <t>Afgewerkte Producten:</t>
    </r>
    <r>
      <rPr>
        <sz val="10"/>
        <rFont val="Arial"/>
        <family val="2"/>
      </rPr>
      <t xml:space="preserve"> full/direct costing, standaardprijzen, %completion, etc.
</t>
    </r>
    <r>
      <rPr>
        <u/>
        <sz val="10"/>
        <rFont val="Arial"/>
        <family val="2"/>
      </rPr>
      <t>Werken in uitvoering en bestellingen in uitvoering:</t>
    </r>
    <r>
      <rPr>
        <sz val="10"/>
        <rFont val="Arial"/>
        <family val="2"/>
      </rPr>
      <t xml:space="preserve"> het proces voor de vaststelling van de mate van voltooiing van de werken of diensten wordt correct toegepast en periodiek nagekeken, wordt onderbouwd door bewijskrachtige documentatie en gevalideerd door het management. --&gt; berekeningswijze van voltooiingspercentages van de werken en de opname van het resultaat in de resultatenrekening.</t>
    </r>
  </si>
  <si>
    <t>ANDERE 
(te bepalen)</t>
  </si>
  <si>
    <t>De waarderingsmethodes van de voorraden en de toepassing ervan worden regelmatig beoordeeld door het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</si>
</sst>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name val="Arial"/>
      <family val="2"/>
    </font>
    <font>
      <sz val="10"/>
      <color theme="1"/>
      <name val="Arial"/>
      <family val="2"/>
    </font>
    <font>
      <sz val="10"/>
      <color theme="0"/>
      <name val="Arial"/>
      <family val="2"/>
    </font>
    <font>
      <b/>
      <sz val="10"/>
      <name val="Arial"/>
      <family val="2"/>
    </font>
    <font>
      <b/>
      <u/>
      <sz val="10"/>
      <name val="Arial"/>
      <family val="2"/>
    </font>
    <font>
      <b/>
      <sz val="10"/>
      <color theme="1"/>
      <name val="Arial"/>
      <family val="2"/>
    </font>
    <font>
      <sz val="10"/>
      <color rgb="FFFF0000"/>
      <name val="Arial"/>
      <family val="2"/>
    </font>
    <font>
      <u/>
      <sz val="10"/>
      <name val="Arial"/>
      <family val="2"/>
    </font>
    <font>
      <b/>
      <u/>
      <sz val="10"/>
      <color theme="1"/>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rgb="FF002060"/>
        <bgColor indexed="64"/>
      </patternFill>
    </fill>
    <fill>
      <patternFill patternType="solid">
        <fgColor theme="3"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s>
  <cellStyleXfs count="2">
    <xf numFmtId="0" fontId="0" fillId="0" borderId="0"/>
    <xf numFmtId="0" fontId="1" fillId="0" borderId="0"/>
  </cellStyleXfs>
  <cellXfs count="247">
    <xf numFmtId="0" fontId="0" fillId="0" borderId="0" xfId="0"/>
    <xf numFmtId="0" fontId="1" fillId="0" borderId="1" xfId="0" applyFont="1" applyFill="1" applyBorder="1" applyAlignment="1">
      <alignment horizontal="center" vertical="center" wrapText="1"/>
    </xf>
    <xf numFmtId="0" fontId="1" fillId="0" borderId="0" xfId="0" applyFont="1" applyAlignment="1">
      <alignment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9" xfId="0" applyFont="1" applyFill="1" applyBorder="1" applyAlignment="1">
      <alignment vertical="center"/>
    </xf>
    <xf numFmtId="0" fontId="1" fillId="4" borderId="9" xfId="0" applyFont="1" applyFill="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Border="1" applyAlignment="1">
      <alignment vertical="center" wrapText="1"/>
    </xf>
    <xf numFmtId="0" fontId="1" fillId="0" borderId="12" xfId="0" applyFont="1" applyBorder="1" applyAlignment="1">
      <alignment horizontal="center" vertical="center" wrapText="1"/>
    </xf>
    <xf numFmtId="0" fontId="4" fillId="0" borderId="0" xfId="0" applyFont="1" applyAlignment="1" applyProtection="1">
      <alignment horizontal="center" vertical="center"/>
      <protection hidden="1"/>
    </xf>
    <xf numFmtId="0" fontId="1" fillId="0" borderId="1" xfId="0" applyFont="1" applyBorder="1" applyAlignment="1" applyProtection="1">
      <alignment vertical="center" wrapText="1"/>
      <protection hidden="1"/>
    </xf>
    <xf numFmtId="0" fontId="1" fillId="0" borderId="1" xfId="0" applyFont="1" applyBorder="1" applyAlignment="1" applyProtection="1">
      <alignment horizontal="center" vertical="center" wrapText="1"/>
      <protection locked="0"/>
    </xf>
    <xf numFmtId="0" fontId="1" fillId="0" borderId="0" xfId="0" applyFont="1" applyProtection="1">
      <protection hidden="1"/>
    </xf>
    <xf numFmtId="0" fontId="1" fillId="0" borderId="0" xfId="0" applyFont="1" applyFill="1" applyBorder="1" applyProtection="1">
      <protection hidden="1"/>
    </xf>
    <xf numFmtId="0" fontId="2" fillId="0" borderId="1" xfId="0" applyFont="1" applyFill="1" applyBorder="1" applyAlignment="1" applyProtection="1">
      <alignment vertical="center" wrapText="1"/>
      <protection hidden="1"/>
    </xf>
    <xf numFmtId="0" fontId="7" fillId="0" borderId="1" xfId="0" applyFont="1" applyFill="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2" fillId="0" borderId="0" xfId="0" applyFont="1"/>
    <xf numFmtId="0" fontId="2" fillId="0" borderId="1" xfId="0" applyFont="1" applyBorder="1" applyAlignment="1">
      <alignment vertical="center" wrapText="1"/>
    </xf>
    <xf numFmtId="0" fontId="1" fillId="0" borderId="0" xfId="0" applyFont="1" applyBorder="1" applyAlignment="1" applyProtection="1">
      <alignment horizontal="center" vertical="top" wrapText="1"/>
      <protection hidden="1"/>
    </xf>
    <xf numFmtId="0" fontId="2" fillId="0" borderId="0" xfId="0" applyFont="1" applyAlignment="1">
      <alignment horizontal="center"/>
    </xf>
    <xf numFmtId="0" fontId="2" fillId="0" borderId="0" xfId="0" applyFont="1" applyAlignment="1">
      <alignment horizontal="center" vertical="top"/>
    </xf>
    <xf numFmtId="0" fontId="2" fillId="0" borderId="0" xfId="0" applyFont="1" applyAlignment="1">
      <alignment wrapText="1"/>
    </xf>
    <xf numFmtId="0" fontId="4" fillId="0" borderId="0" xfId="0" applyFont="1" applyAlignment="1" applyProtection="1">
      <alignment vertical="center"/>
      <protection hidden="1"/>
    </xf>
    <xf numFmtId="0" fontId="4" fillId="3" borderId="18" xfId="0" applyFont="1" applyFill="1" applyBorder="1" applyAlignment="1" applyProtection="1">
      <alignment horizontal="center" vertical="center" textRotation="90" wrapText="1"/>
      <protection hidden="1"/>
    </xf>
    <xf numFmtId="0" fontId="1" fillId="0" borderId="6" xfId="0" applyFont="1" applyFill="1" applyBorder="1" applyAlignment="1" applyProtection="1">
      <alignment vertical="center" wrapText="1"/>
      <protection hidden="1"/>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hidden="1"/>
    </xf>
    <xf numFmtId="0" fontId="1" fillId="0" borderId="16" xfId="0" applyFont="1" applyFill="1" applyBorder="1" applyAlignment="1">
      <alignment horizontal="center" vertical="center" wrapText="1"/>
    </xf>
    <xf numFmtId="0" fontId="1" fillId="0" borderId="16" xfId="0" applyFont="1" applyFill="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1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6" xfId="0" applyFont="1" applyFill="1" applyBorder="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1" fillId="0" borderId="30" xfId="0" applyFont="1" applyBorder="1" applyAlignment="1" applyProtection="1">
      <alignment vertical="center" wrapText="1"/>
      <protection hidden="1"/>
    </xf>
    <xf numFmtId="0" fontId="1" fillId="0" borderId="30" xfId="0" applyFont="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hidden="1"/>
    </xf>
    <xf numFmtId="0" fontId="4" fillId="5" borderId="20" xfId="0" applyFont="1" applyFill="1" applyBorder="1" applyAlignment="1" applyProtection="1">
      <alignment horizontal="center" vertical="center" wrapText="1"/>
      <protection hidden="1"/>
    </xf>
    <xf numFmtId="0" fontId="1" fillId="0" borderId="14" xfId="0" applyFont="1" applyFill="1" applyBorder="1" applyAlignment="1">
      <alignment horizontal="center" vertical="center" wrapText="1"/>
    </xf>
    <xf numFmtId="0" fontId="1" fillId="0" borderId="5" xfId="0" applyFont="1" applyFill="1" applyBorder="1" applyAlignment="1" applyProtection="1">
      <alignment vertical="center" wrapText="1"/>
      <protection hidden="1"/>
    </xf>
    <xf numFmtId="0" fontId="1" fillId="0" borderId="33" xfId="0" applyFont="1" applyFill="1" applyBorder="1" applyAlignment="1" applyProtection="1">
      <alignment vertical="center" wrapText="1"/>
      <protection hidden="1"/>
    </xf>
    <xf numFmtId="0" fontId="1" fillId="0" borderId="33" xfId="0" applyFont="1" applyBorder="1" applyAlignment="1" applyProtection="1">
      <alignment horizontal="center" vertical="center" wrapText="1"/>
      <protection locked="0"/>
    </xf>
    <xf numFmtId="0" fontId="2" fillId="0" borderId="6" xfId="0" applyFont="1" applyFill="1" applyBorder="1" applyAlignment="1" applyProtection="1">
      <alignment vertical="center" wrapText="1"/>
      <protection hidden="1"/>
    </xf>
    <xf numFmtId="0" fontId="7" fillId="0" borderId="16" xfId="0" applyFont="1" applyFill="1" applyBorder="1" applyAlignment="1" applyProtection="1">
      <alignment vertical="center" wrapText="1"/>
      <protection hidden="1"/>
    </xf>
    <xf numFmtId="0" fontId="2" fillId="0" borderId="14" xfId="0" applyFont="1" applyFill="1" applyBorder="1" applyAlignment="1" applyProtection="1">
      <alignment vertical="center" wrapText="1"/>
      <protection hidden="1"/>
    </xf>
    <xf numFmtId="0" fontId="1" fillId="0" borderId="4" xfId="0" applyFont="1" applyFill="1" applyBorder="1" applyAlignment="1" applyProtection="1">
      <alignment vertical="center"/>
      <protection hidden="1"/>
    </xf>
    <xf numFmtId="0" fontId="2" fillId="0" borderId="4" xfId="0" applyFont="1" applyBorder="1" applyAlignment="1">
      <alignment vertical="center"/>
    </xf>
    <xf numFmtId="0" fontId="2" fillId="0" borderId="33" xfId="0" applyFont="1" applyFill="1" applyBorder="1" applyAlignment="1" applyProtection="1">
      <alignment vertical="center" wrapText="1"/>
      <protection hidden="1"/>
    </xf>
    <xf numFmtId="0" fontId="1" fillId="0" borderId="36" xfId="0" applyFont="1" applyFill="1" applyBorder="1" applyAlignment="1" applyProtection="1">
      <alignment vertical="center" wrapText="1"/>
      <protection hidden="1"/>
    </xf>
    <xf numFmtId="0" fontId="1" fillId="0" borderId="36" xfId="0" applyFont="1" applyBorder="1" applyAlignment="1" applyProtection="1">
      <alignment horizontal="center" vertical="center" wrapText="1"/>
      <protection locked="0"/>
    </xf>
    <xf numFmtId="0" fontId="2" fillId="0" borderId="5" xfId="0" applyFont="1" applyFill="1" applyBorder="1" applyAlignment="1" applyProtection="1">
      <alignment vertical="center" wrapText="1"/>
      <protection hidden="1"/>
    </xf>
    <xf numFmtId="0" fontId="7" fillId="0" borderId="6" xfId="0" applyFont="1" applyFill="1" applyBorder="1" applyAlignment="1" applyProtection="1">
      <alignment vertical="center" wrapText="1"/>
      <protection hidden="1"/>
    </xf>
    <xf numFmtId="0" fontId="7" fillId="0" borderId="33" xfId="0" applyFont="1" applyFill="1" applyBorder="1" applyAlignment="1" applyProtection="1">
      <alignment vertical="center" wrapText="1"/>
      <protection hidden="1"/>
    </xf>
    <xf numFmtId="0" fontId="2" fillId="0" borderId="27" xfId="0" applyFont="1" applyFill="1" applyBorder="1" applyAlignment="1" applyProtection="1">
      <alignment vertical="center" wrapText="1"/>
      <protection hidden="1"/>
    </xf>
    <xf numFmtId="0" fontId="1" fillId="0" borderId="27" xfId="0" applyFont="1" applyFill="1" applyBorder="1" applyAlignment="1" applyProtection="1">
      <alignment vertical="center" wrapText="1"/>
      <protection hidden="1"/>
    </xf>
    <xf numFmtId="0" fontId="7" fillId="0" borderId="5" xfId="0" applyFont="1" applyFill="1" applyBorder="1" applyAlignment="1" applyProtection="1">
      <alignment vertical="center" wrapText="1"/>
      <protection hidden="1"/>
    </xf>
    <xf numFmtId="0" fontId="2" fillId="0" borderId="36" xfId="0" applyFont="1" applyFill="1" applyBorder="1" applyAlignment="1" applyProtection="1">
      <alignment vertical="center" wrapText="1"/>
      <protection hidden="1"/>
    </xf>
    <xf numFmtId="0" fontId="7" fillId="0" borderId="36" xfId="0" applyFont="1" applyFill="1" applyBorder="1" applyAlignment="1" applyProtection="1">
      <alignment vertical="center" wrapText="1"/>
      <protection hidden="1"/>
    </xf>
    <xf numFmtId="0" fontId="1" fillId="0" borderId="18" xfId="0" applyFont="1" applyFill="1" applyBorder="1" applyAlignment="1" applyProtection="1">
      <alignment horizontal="center" vertical="center" wrapText="1"/>
      <protection hidden="1"/>
    </xf>
    <xf numFmtId="0" fontId="1" fillId="0" borderId="18" xfId="0" applyFont="1" applyFill="1" applyBorder="1" applyAlignment="1" applyProtection="1">
      <alignment vertical="center" wrapText="1"/>
      <protection hidden="1"/>
    </xf>
    <xf numFmtId="0" fontId="1" fillId="0" borderId="18" xfId="0" applyFont="1" applyBorder="1" applyAlignment="1" applyProtection="1">
      <alignment horizontal="center" vertical="center" wrapText="1"/>
      <protection locked="0"/>
    </xf>
    <xf numFmtId="0" fontId="1" fillId="0" borderId="13" xfId="0" applyFont="1" applyFill="1" applyBorder="1" applyAlignment="1" applyProtection="1">
      <alignment vertical="center" wrapText="1"/>
      <protection hidden="1"/>
    </xf>
    <xf numFmtId="0" fontId="1" fillId="0" borderId="14"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textRotation="90" wrapText="1"/>
      <protection hidden="1"/>
    </xf>
    <xf numFmtId="0" fontId="4" fillId="3" borderId="7" xfId="0" applyFont="1" applyFill="1" applyBorder="1" applyAlignment="1" applyProtection="1">
      <alignment horizontal="center" vertical="center" textRotation="90" wrapText="1"/>
      <protection hidden="1"/>
    </xf>
    <xf numFmtId="0" fontId="4" fillId="3" borderId="0" xfId="0" applyFont="1" applyFill="1" applyBorder="1" applyAlignment="1" applyProtection="1">
      <alignment horizontal="center" vertical="center" wrapText="1"/>
      <protection hidden="1"/>
    </xf>
    <xf numFmtId="0" fontId="4" fillId="3" borderId="27"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top" textRotation="90" wrapText="1"/>
      <protection hidden="1"/>
    </xf>
    <xf numFmtId="0" fontId="4" fillId="3" borderId="40" xfId="0" applyFont="1" applyFill="1" applyBorder="1" applyAlignment="1" applyProtection="1">
      <alignment horizontal="center" vertical="top" textRotation="90" wrapText="1"/>
      <protection hidden="1"/>
    </xf>
    <xf numFmtId="0" fontId="4" fillId="5" borderId="21" xfId="0" applyFont="1" applyFill="1" applyBorder="1" applyAlignment="1" applyProtection="1">
      <alignment horizontal="center" vertical="center" wrapText="1"/>
      <protection hidden="1"/>
    </xf>
    <xf numFmtId="0" fontId="4" fillId="5" borderId="21" xfId="0" applyFont="1" applyFill="1" applyBorder="1" applyAlignment="1" applyProtection="1">
      <alignment vertical="center" wrapText="1"/>
      <protection hidden="1"/>
    </xf>
    <xf numFmtId="0" fontId="4" fillId="5" borderId="22" xfId="0" applyFont="1" applyFill="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27" xfId="0" applyFont="1" applyBorder="1" applyAlignment="1" applyProtection="1">
      <alignment horizontal="center" vertical="center" wrapText="1"/>
      <protection hidden="1"/>
    </xf>
    <xf numFmtId="0" fontId="1" fillId="0" borderId="5" xfId="0" applyFont="1" applyFill="1" applyBorder="1" applyAlignment="1" applyProtection="1">
      <alignment horizontal="center" vertical="center" wrapText="1"/>
      <protection hidden="1"/>
    </xf>
    <xf numFmtId="0" fontId="1" fillId="0" borderId="7" xfId="0" applyFont="1" applyFill="1" applyBorder="1" applyAlignment="1" applyProtection="1">
      <alignment horizontal="center" vertical="center" wrapText="1"/>
      <protection hidden="1"/>
    </xf>
    <xf numFmtId="0" fontId="1" fillId="0" borderId="6" xfId="0" applyFont="1" applyFill="1" applyBorder="1" applyAlignment="1" applyProtection="1">
      <alignment horizontal="center" vertical="center" wrapText="1"/>
      <protection hidden="1"/>
    </xf>
    <xf numFmtId="0" fontId="1" fillId="0" borderId="2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1" fillId="0" borderId="27" xfId="0" applyFont="1" applyFill="1" applyBorder="1" applyAlignment="1" applyProtection="1">
      <alignment horizontal="center" vertical="center" wrapText="1"/>
      <protection hidden="1"/>
    </xf>
    <xf numFmtId="0" fontId="1" fillId="0" borderId="14" xfId="0" applyFont="1" applyFill="1" applyBorder="1" applyAlignment="1" applyProtection="1">
      <alignment vertical="center" wrapText="1"/>
      <protection hidden="1"/>
    </xf>
    <xf numFmtId="0" fontId="1" fillId="0" borderId="1" xfId="0" applyFont="1" applyFill="1" applyBorder="1" applyAlignment="1" applyProtection="1">
      <alignment vertical="center" wrapText="1"/>
      <protection hidden="1"/>
    </xf>
    <xf numFmtId="0" fontId="4" fillId="2" borderId="18"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 fillId="0" borderId="14"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4" xfId="0" applyFont="1" applyBorder="1" applyAlignment="1">
      <alignment horizontal="center" vertical="center"/>
    </xf>
    <xf numFmtId="0" fontId="1" fillId="0" borderId="25" xfId="0" applyFont="1" applyFill="1" applyBorder="1" applyAlignment="1" applyProtection="1">
      <alignment vertical="center" wrapText="1"/>
      <protection hidden="1"/>
    </xf>
    <xf numFmtId="0" fontId="1" fillId="0" borderId="17" xfId="0" applyFont="1" applyFill="1" applyBorder="1" applyAlignment="1" applyProtection="1">
      <alignment horizontal="center" vertical="center" wrapText="1"/>
      <protection hidden="1"/>
    </xf>
    <xf numFmtId="0" fontId="1" fillId="0" borderId="15" xfId="0" applyFont="1" applyFill="1" applyBorder="1" applyAlignment="1" applyProtection="1">
      <alignment horizontal="center" vertical="center" wrapText="1"/>
      <protection hidden="1"/>
    </xf>
    <xf numFmtId="0" fontId="1" fillId="0" borderId="44" xfId="0" applyFont="1" applyFill="1" applyBorder="1" applyAlignment="1" applyProtection="1">
      <alignment vertical="center" wrapText="1"/>
      <protection hidden="1"/>
    </xf>
    <xf numFmtId="0" fontId="1" fillId="0" borderId="29" xfId="0" applyFont="1" applyFill="1" applyBorder="1" applyAlignment="1" applyProtection="1">
      <alignment horizontal="center" vertical="center" wrapText="1"/>
      <protection hidden="1"/>
    </xf>
    <xf numFmtId="0" fontId="1" fillId="0" borderId="45" xfId="0" applyFont="1" applyFill="1" applyBorder="1" applyAlignment="1" applyProtection="1">
      <alignment horizontal="left" vertical="center" wrapText="1"/>
      <protection hidden="1"/>
    </xf>
    <xf numFmtId="0" fontId="1" fillId="0" borderId="44" xfId="0" applyFont="1" applyFill="1" applyBorder="1" applyAlignment="1" applyProtection="1">
      <alignment horizontal="left" vertical="center" wrapText="1"/>
      <protection hidden="1"/>
    </xf>
    <xf numFmtId="0" fontId="1" fillId="0" borderId="32" xfId="0" applyFont="1" applyFill="1" applyBorder="1" applyAlignment="1" applyProtection="1">
      <alignment horizontal="center" vertical="center" wrapText="1"/>
      <protection hidden="1"/>
    </xf>
    <xf numFmtId="0" fontId="2" fillId="0" borderId="42" xfId="0" applyFont="1" applyBorder="1" applyAlignment="1">
      <alignment horizontal="left" vertical="center" wrapText="1"/>
    </xf>
    <xf numFmtId="0" fontId="1" fillId="0" borderId="29" xfId="0" applyFont="1" applyFill="1" applyBorder="1" applyAlignment="1" applyProtection="1">
      <alignment vertical="center" wrapText="1"/>
      <protection hidden="1"/>
    </xf>
    <xf numFmtId="0" fontId="1" fillId="0" borderId="32" xfId="0" applyFont="1" applyFill="1" applyBorder="1" applyAlignment="1" applyProtection="1">
      <alignment vertical="center" wrapText="1"/>
      <protection hidden="1"/>
    </xf>
    <xf numFmtId="0" fontId="1" fillId="0" borderId="17" xfId="0" applyFont="1" applyFill="1" applyBorder="1" applyAlignment="1" applyProtection="1">
      <alignment vertical="center" wrapText="1"/>
      <protection hidden="1"/>
    </xf>
    <xf numFmtId="0" fontId="1" fillId="0" borderId="15" xfId="0" applyFont="1" applyFill="1" applyBorder="1" applyAlignment="1" applyProtection="1">
      <alignment horizontal="center" vertical="center"/>
      <protection locked="0"/>
    </xf>
    <xf numFmtId="0" fontId="1" fillId="0" borderId="19" xfId="0" applyFont="1" applyFill="1" applyBorder="1" applyAlignment="1" applyProtection="1">
      <alignment vertical="center" wrapText="1"/>
      <protection hidden="1"/>
    </xf>
    <xf numFmtId="0" fontId="4" fillId="5" borderId="45" xfId="0" applyFont="1" applyFill="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locked="0"/>
    </xf>
    <xf numFmtId="0" fontId="4" fillId="5" borderId="13" xfId="0" applyFont="1" applyFill="1" applyBorder="1" applyAlignment="1" applyProtection="1">
      <alignment horizontal="center" vertical="center"/>
      <protection hidden="1"/>
    </xf>
    <xf numFmtId="0" fontId="4" fillId="0" borderId="15" xfId="0" applyFont="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hidden="1"/>
    </xf>
    <xf numFmtId="0" fontId="4" fillId="5" borderId="46" xfId="0" applyFont="1" applyFill="1" applyBorder="1" applyAlignment="1" applyProtection="1">
      <alignment horizontal="center" vertical="center" wrapText="1"/>
      <protection hidden="1"/>
    </xf>
    <xf numFmtId="0" fontId="4" fillId="5" borderId="42" xfId="0" applyFont="1" applyFill="1" applyBorder="1" applyAlignment="1" applyProtection="1">
      <alignment horizontal="center" vertical="center" wrapText="1"/>
      <protection hidden="1"/>
    </xf>
    <xf numFmtId="0" fontId="4" fillId="5" borderId="44" xfId="0" applyFont="1" applyFill="1" applyBorder="1" applyAlignment="1" applyProtection="1">
      <alignment horizontal="center" vertical="center" wrapText="1"/>
      <protection hidden="1"/>
    </xf>
    <xf numFmtId="0" fontId="4" fillId="0" borderId="29" xfId="0" applyFont="1" applyBorder="1" applyAlignment="1" applyProtection="1">
      <alignment horizontal="center" vertical="center" wrapText="1"/>
      <protection locked="0"/>
    </xf>
    <xf numFmtId="0" fontId="4" fillId="5" borderId="13" xfId="0" applyFont="1" applyFill="1" applyBorder="1" applyAlignment="1" applyProtection="1">
      <alignment horizontal="center" vertical="center" wrapText="1"/>
      <protection hidden="1"/>
    </xf>
    <xf numFmtId="0" fontId="6" fillId="5" borderId="46" xfId="0" applyFont="1" applyFill="1" applyBorder="1" applyAlignment="1" applyProtection="1">
      <alignment horizontal="center" vertical="center" wrapText="1"/>
      <protection hidden="1"/>
    </xf>
    <xf numFmtId="0" fontId="6" fillId="5" borderId="42" xfId="0" applyFont="1" applyFill="1" applyBorder="1" applyAlignment="1" applyProtection="1">
      <alignment horizontal="center" vertical="center" wrapText="1"/>
      <protection hidden="1"/>
    </xf>
    <xf numFmtId="0" fontId="4" fillId="5" borderId="47" xfId="0" applyFont="1" applyFill="1" applyBorder="1" applyAlignment="1" applyProtection="1">
      <alignment horizontal="center" vertical="center" wrapText="1"/>
      <protection hidden="1"/>
    </xf>
    <xf numFmtId="0" fontId="6" fillId="5" borderId="43" xfId="0" applyFont="1" applyFill="1" applyBorder="1" applyAlignment="1" applyProtection="1">
      <alignment horizontal="center" vertical="center" wrapText="1"/>
      <protection hidden="1"/>
    </xf>
    <xf numFmtId="0" fontId="6" fillId="5" borderId="26" xfId="0" applyFont="1" applyFill="1" applyBorder="1" applyAlignment="1" applyProtection="1">
      <alignment horizontal="center" vertical="center" wrapText="1"/>
      <protection hidden="1"/>
    </xf>
    <xf numFmtId="0" fontId="4" fillId="0" borderId="34" xfId="0" applyFont="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locked="0"/>
    </xf>
    <xf numFmtId="0" fontId="6" fillId="5" borderId="47" xfId="0" applyFont="1" applyFill="1" applyBorder="1" applyAlignment="1" applyProtection="1">
      <alignment horizontal="center" vertical="center" wrapText="1"/>
      <protection hidden="1"/>
    </xf>
    <xf numFmtId="0" fontId="6" fillId="5" borderId="44" xfId="0" applyFont="1" applyFill="1" applyBorder="1" applyAlignment="1" applyProtection="1">
      <alignment horizontal="center" vertical="center" wrapText="1"/>
      <protection hidden="1"/>
    </xf>
    <xf numFmtId="0" fontId="6" fillId="5" borderId="44" xfId="0" applyFont="1" applyFill="1" applyBorder="1" applyAlignment="1">
      <alignment horizontal="center" vertical="center"/>
    </xf>
    <xf numFmtId="0" fontId="6" fillId="5" borderId="13" xfId="0" applyFont="1" applyFill="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protection locked="0"/>
    </xf>
    <xf numFmtId="0" fontId="1" fillId="0" borderId="44" xfId="0" applyFont="1" applyFill="1" applyBorder="1" applyAlignment="1" applyProtection="1">
      <alignment vertical="center"/>
      <protection hidden="1"/>
    </xf>
    <xf numFmtId="0" fontId="1" fillId="0" borderId="45"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45" xfId="0" applyFont="1" applyFill="1" applyBorder="1" applyAlignment="1" applyProtection="1">
      <alignment vertical="center" wrapText="1"/>
      <protection hidden="1"/>
    </xf>
    <xf numFmtId="0" fontId="4" fillId="3" borderId="26" xfId="0" applyFont="1" applyFill="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38" xfId="0" applyFont="1" applyFill="1" applyBorder="1" applyAlignment="1" applyProtection="1">
      <alignment horizontal="center" vertical="center" wrapText="1"/>
      <protection hidden="1"/>
    </xf>
    <xf numFmtId="0" fontId="1" fillId="0" borderId="41" xfId="0" applyFont="1" applyFill="1" applyBorder="1" applyAlignment="1" applyProtection="1">
      <alignment horizontal="center" vertical="center" wrapText="1"/>
      <protection hidden="1"/>
    </xf>
    <xf numFmtId="0" fontId="1" fillId="0" borderId="37" xfId="0" applyFont="1" applyFill="1" applyBorder="1" applyAlignment="1" applyProtection="1">
      <alignment horizontal="center" vertical="center" wrapText="1"/>
      <protection hidden="1"/>
    </xf>
    <xf numFmtId="0" fontId="1" fillId="0" borderId="43" xfId="0" applyFont="1" applyFill="1" applyBorder="1" applyAlignment="1" applyProtection="1">
      <alignment horizontal="left" vertical="center" wrapText="1"/>
      <protection hidden="1"/>
    </xf>
    <xf numFmtId="0" fontId="1" fillId="0" borderId="28" xfId="0" applyFont="1" applyFill="1" applyBorder="1" applyAlignment="1" applyProtection="1">
      <alignment horizontal="left" vertical="center" wrapText="1"/>
      <protection hidden="1"/>
    </xf>
    <xf numFmtId="0" fontId="1" fillId="0" borderId="42" xfId="0" applyFont="1" applyFill="1" applyBorder="1" applyAlignment="1" applyProtection="1">
      <alignment horizontal="left" vertical="center" wrapText="1"/>
      <protection hidden="1"/>
    </xf>
    <xf numFmtId="0" fontId="1" fillId="0" borderId="14"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27" xfId="0" applyFont="1" applyBorder="1" applyAlignment="1" applyProtection="1">
      <alignment horizontal="center" vertical="center" wrapText="1"/>
      <protection hidden="1"/>
    </xf>
    <xf numFmtId="0" fontId="2" fillId="0" borderId="43" xfId="0" applyFont="1" applyBorder="1" applyAlignment="1">
      <alignment horizontal="left" vertical="center" wrapText="1"/>
    </xf>
    <xf numFmtId="0" fontId="2" fillId="0" borderId="28" xfId="0" applyFont="1" applyBorder="1" applyAlignment="1">
      <alignment horizontal="left" vertical="center" wrapText="1"/>
    </xf>
    <xf numFmtId="0" fontId="2" fillId="0" borderId="42" xfId="0" applyFont="1" applyBorder="1" applyAlignment="1">
      <alignment horizontal="left" vertical="center" wrapText="1"/>
    </xf>
    <xf numFmtId="0" fontId="1" fillId="0" borderId="13" xfId="0" applyFont="1" applyFill="1" applyBorder="1" applyAlignment="1" applyProtection="1">
      <alignment horizontal="left" vertical="center" wrapText="1"/>
      <protection hidden="1"/>
    </xf>
    <xf numFmtId="0" fontId="1" fillId="0" borderId="44" xfId="0" applyFont="1" applyFill="1" applyBorder="1" applyAlignment="1" applyProtection="1">
      <alignment horizontal="left" vertical="center" wrapText="1"/>
      <protection hidden="1"/>
    </xf>
    <xf numFmtId="0" fontId="9" fillId="0" borderId="43" xfId="0" applyFont="1" applyBorder="1" applyAlignment="1">
      <alignment horizontal="left" vertical="center" wrapText="1"/>
    </xf>
    <xf numFmtId="0" fontId="9" fillId="0" borderId="42" xfId="0" applyFont="1" applyBorder="1" applyAlignment="1">
      <alignment horizontal="left" vertical="center" wrapText="1"/>
    </xf>
    <xf numFmtId="0" fontId="4" fillId="5" borderId="26" xfId="0" applyFont="1" applyFill="1" applyBorder="1" applyAlignment="1" applyProtection="1">
      <alignment horizontal="center" vertical="center" wrapText="1"/>
      <protection hidden="1"/>
    </xf>
    <xf numFmtId="0" fontId="4" fillId="5" borderId="42" xfId="0" applyFont="1" applyFill="1" applyBorder="1" applyAlignment="1" applyProtection="1">
      <alignment horizontal="center" vertical="center" wrapText="1"/>
      <protection hidden="1"/>
    </xf>
    <xf numFmtId="0" fontId="1" fillId="0" borderId="26" xfId="0" applyFont="1" applyFill="1" applyBorder="1" applyAlignment="1" applyProtection="1">
      <alignment horizontal="left" vertical="center" wrapText="1"/>
      <protection hidden="1"/>
    </xf>
    <xf numFmtId="0" fontId="1" fillId="0" borderId="5" xfId="0" applyFont="1" applyFill="1" applyBorder="1" applyAlignment="1" applyProtection="1">
      <alignment horizontal="center" vertical="center" wrapText="1"/>
      <protection hidden="1"/>
    </xf>
    <xf numFmtId="0" fontId="1" fillId="0" borderId="7" xfId="0" applyFont="1" applyFill="1" applyBorder="1" applyAlignment="1" applyProtection="1">
      <alignment horizontal="center" vertical="center" wrapText="1"/>
      <protection hidden="1"/>
    </xf>
    <xf numFmtId="0" fontId="1" fillId="0" borderId="6" xfId="0" applyFont="1" applyFill="1" applyBorder="1" applyAlignment="1" applyProtection="1">
      <alignment horizontal="center" vertical="center" wrapText="1"/>
      <protection hidden="1"/>
    </xf>
    <xf numFmtId="0" fontId="1" fillId="0" borderId="34" xfId="0" applyFont="1" applyFill="1" applyBorder="1" applyAlignment="1" applyProtection="1">
      <alignment horizontal="center" vertical="center" wrapText="1"/>
      <protection hidden="1"/>
    </xf>
    <xf numFmtId="0" fontId="1" fillId="0" borderId="35" xfId="0" applyFont="1" applyFill="1" applyBorder="1" applyAlignment="1" applyProtection="1">
      <alignment horizontal="center" vertical="center" wrapText="1"/>
      <protection hidden="1"/>
    </xf>
    <xf numFmtId="0" fontId="1" fillId="0" borderId="32" xfId="0" applyFont="1" applyFill="1" applyBorder="1" applyAlignment="1" applyProtection="1">
      <alignment horizontal="center" vertical="center" wrapText="1"/>
      <protection hidden="1"/>
    </xf>
    <xf numFmtId="0" fontId="1" fillId="0" borderId="38"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6" xfId="0" applyFont="1" applyBorder="1" applyAlignment="1" applyProtection="1">
      <alignment horizontal="left" vertical="center" wrapText="1"/>
      <protection hidden="1"/>
    </xf>
    <xf numFmtId="0" fontId="1" fillId="0" borderId="42" xfId="0" applyFont="1" applyBorder="1" applyAlignment="1" applyProtection="1">
      <alignment horizontal="left" vertical="center" wrapText="1"/>
      <protection hidden="1"/>
    </xf>
    <xf numFmtId="0" fontId="1" fillId="0" borderId="2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2" borderId="23"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hidden="1"/>
    </xf>
    <xf numFmtId="0" fontId="1" fillId="0" borderId="32" xfId="0" applyFont="1" applyBorder="1" applyAlignment="1" applyProtection="1">
      <alignment horizontal="center" vertical="center" wrapText="1"/>
      <protection hidden="1"/>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1" fillId="0" borderId="43"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1" fillId="0" borderId="15" xfId="0" applyFont="1" applyFill="1" applyBorder="1" applyAlignment="1" applyProtection="1">
      <alignment horizontal="center" vertical="center" wrapText="1"/>
      <protection hidden="1"/>
    </xf>
    <xf numFmtId="0" fontId="1" fillId="0" borderId="29" xfId="0" applyFont="1" applyFill="1" applyBorder="1" applyAlignment="1" applyProtection="1">
      <alignment horizontal="center" vertical="center" wrapText="1"/>
      <protection hidden="1"/>
    </xf>
    <xf numFmtId="0" fontId="1" fillId="0" borderId="27" xfId="0" applyFont="1" applyFill="1" applyBorder="1" applyAlignment="1" applyProtection="1">
      <alignment horizontal="center" vertical="center" wrapText="1"/>
      <protection hidden="1"/>
    </xf>
    <xf numFmtId="0" fontId="1" fillId="0" borderId="31"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2" borderId="20" xfId="0" applyFont="1" applyFill="1" applyBorder="1" applyAlignment="1" applyProtection="1">
      <alignment horizontal="center" vertical="center" wrapText="1"/>
      <protection hidden="1"/>
    </xf>
    <xf numFmtId="0" fontId="4" fillId="2" borderId="21" xfId="0" applyFont="1" applyFill="1" applyBorder="1" applyAlignment="1" applyProtection="1">
      <alignment horizontal="center" vertical="center" wrapText="1"/>
      <protection hidden="1"/>
    </xf>
    <xf numFmtId="0" fontId="4" fillId="2" borderId="22" xfId="0" applyFont="1" applyFill="1" applyBorder="1" applyAlignment="1" applyProtection="1">
      <alignment horizontal="center" vertical="center" wrapText="1"/>
      <protection hidden="1"/>
    </xf>
    <xf numFmtId="0" fontId="1" fillId="0" borderId="13" xfId="0" applyFont="1" applyFill="1" applyBorder="1" applyAlignment="1" applyProtection="1">
      <alignment vertical="center" wrapText="1"/>
      <protection hidden="1"/>
    </xf>
    <xf numFmtId="0" fontId="1" fillId="0" borderId="44" xfId="0" applyFont="1" applyFill="1" applyBorder="1" applyAlignment="1" applyProtection="1">
      <alignment vertical="center" wrapText="1"/>
      <protection hidden="1"/>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5" xfId="0" applyFont="1" applyFill="1" applyBorder="1" applyAlignment="1" applyProtection="1">
      <alignment horizontal="center" vertical="center"/>
      <protection hidden="1"/>
    </xf>
    <xf numFmtId="0" fontId="1" fillId="0" borderId="7" xfId="0" applyFont="1" applyFill="1" applyBorder="1" applyAlignment="1" applyProtection="1">
      <alignment horizontal="center" vertical="center"/>
      <protection hidden="1"/>
    </xf>
    <xf numFmtId="0" fontId="1" fillId="0" borderId="6"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43" xfId="0" applyFont="1" applyFill="1" applyBorder="1" applyAlignment="1" applyProtection="1">
      <alignment horizontal="center" vertical="center" wrapText="1"/>
      <protection hidden="1"/>
    </xf>
    <xf numFmtId="0" fontId="1" fillId="0" borderId="28" xfId="0" applyFont="1" applyFill="1" applyBorder="1" applyAlignment="1" applyProtection="1">
      <alignment horizontal="center" vertical="center" wrapText="1"/>
      <protection hidden="1"/>
    </xf>
    <xf numFmtId="0" fontId="1" fillId="0" borderId="42" xfId="0" applyFont="1" applyFill="1" applyBorder="1" applyAlignment="1" applyProtection="1">
      <alignment horizontal="center" vertical="center" wrapText="1"/>
      <protection hidden="1"/>
    </xf>
    <xf numFmtId="0" fontId="1" fillId="0" borderId="26" xfId="0" applyFont="1" applyFill="1" applyBorder="1" applyAlignment="1" applyProtection="1">
      <alignment horizontal="center" vertical="center" wrapText="1"/>
      <protection hidden="1"/>
    </xf>
    <xf numFmtId="0" fontId="1" fillId="0" borderId="27"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4" fillId="5" borderId="8"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cellXfs>
  <cellStyles count="2">
    <cellStyle name="Normal" xfId="0" builtinId="0"/>
    <cellStyle name="Normal 2" xfId="1"/>
  </cellStyles>
  <dxfs count="34">
    <dxf>
      <fill>
        <patternFill>
          <bgColor rgb="FFFF0000"/>
        </patternFill>
      </fill>
    </dxf>
    <dxf>
      <fill>
        <patternFill>
          <bgColor theme="6" tint="0.39994506668294322"/>
        </patternFill>
      </fill>
    </dxf>
    <dxf>
      <fill>
        <patternFill>
          <bgColor theme="6" tint="0.39994506668294322"/>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79998168889431442"/>
        </patternFill>
      </fill>
    </dxf>
    <dxf>
      <fill>
        <patternFill>
          <bgColor theme="6" tint="0.79998168889431442"/>
        </patternFill>
      </fill>
    </dxf>
    <dxf>
      <fill>
        <patternFill>
          <bgColor rgb="FFFFC000"/>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79998168889431442"/>
        </patternFill>
      </fill>
    </dxf>
    <dxf>
      <fill>
        <patternFill>
          <bgColor rgb="FFFF0000"/>
        </patternFill>
      </fill>
    </dxf>
    <dxf>
      <fill>
        <patternFill>
          <bgColor theme="6" tint="0.39994506668294322"/>
        </patternFill>
      </fill>
    </dxf>
    <dxf>
      <fill>
        <patternFill>
          <bgColor theme="6" tint="0.39994506668294322"/>
        </patternFill>
      </fill>
    </dxf>
    <dxf>
      <fill>
        <patternFill>
          <bgColor rgb="FFFF0000"/>
        </patternFill>
      </fill>
    </dxf>
    <dxf>
      <fill>
        <patternFill>
          <bgColor rgb="FFFFC000"/>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00FF00"/>
      <color rgb="FFE1C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5"/>
  <sheetViews>
    <sheetView showGridLines="0" tabSelected="1" zoomScale="80" zoomScaleNormal="80" workbookViewId="0">
      <pane xSplit="2" ySplit="2" topLeftCell="C54" activePane="bottomRight" state="frozen"/>
      <selection pane="topRight" activeCell="C1" sqref="C1"/>
      <selection pane="bottomLeft" activeCell="A3" sqref="A3"/>
      <selection pane="bottomRight" activeCell="T66" sqref="T66"/>
    </sheetView>
  </sheetViews>
  <sheetFormatPr defaultColWidth="11.42578125" defaultRowHeight="12.75" x14ac:dyDescent="0.2"/>
  <cols>
    <col min="1" max="1" width="17.7109375" style="35" customWidth="1"/>
    <col min="2" max="2" width="50.7109375" style="32" customWidth="1"/>
    <col min="3" max="3" width="10.7109375" style="35" customWidth="1"/>
    <col min="4" max="4" width="3.7109375" style="35" hidden="1" customWidth="1"/>
    <col min="5" max="5" width="10.7109375" style="35" customWidth="1"/>
    <col min="6" max="6" width="3.7109375" style="35" hidden="1" customWidth="1"/>
    <col min="7" max="7" width="10.7109375" style="35" customWidth="1"/>
    <col min="8" max="8" width="3.7109375" style="35" hidden="1" customWidth="1"/>
    <col min="9" max="9" width="10.7109375" style="35" customWidth="1"/>
    <col min="10" max="10" width="3.7109375" style="35" hidden="1" customWidth="1"/>
    <col min="11" max="11" width="40.7109375" style="32" customWidth="1"/>
    <col min="12" max="12" width="12.7109375" style="35" customWidth="1"/>
    <col min="13" max="18" width="3.7109375" style="35" customWidth="1"/>
    <col min="19" max="19" width="15.7109375" style="32" customWidth="1"/>
    <col min="20" max="20" width="70.7109375" style="32" customWidth="1"/>
    <col min="21" max="21" width="60.7109375" style="32" customWidth="1"/>
    <col min="22" max="22" width="8.7109375" style="32" customWidth="1"/>
    <col min="23" max="23" width="12.7109375" style="37" customWidth="1"/>
    <col min="24" max="24" width="10.7109375" style="37" customWidth="1"/>
    <col min="25" max="25" width="50.7109375" style="32" customWidth="1"/>
    <col min="26" max="27" width="8.7109375" style="116" customWidth="1"/>
    <col min="28" max="16384" width="11.42578125" style="32"/>
  </cols>
  <sheetData>
    <row r="1" spans="1:27" s="38" customFormat="1" ht="13.5" thickBot="1" x14ac:dyDescent="0.3">
      <c r="A1" s="198" t="s">
        <v>8</v>
      </c>
      <c r="B1" s="221" t="s">
        <v>78</v>
      </c>
      <c r="C1" s="222"/>
      <c r="D1" s="222"/>
      <c r="E1" s="222"/>
      <c r="F1" s="222"/>
      <c r="G1" s="222"/>
      <c r="H1" s="222"/>
      <c r="I1" s="222"/>
      <c r="J1" s="222"/>
      <c r="K1" s="222"/>
      <c r="L1" s="222"/>
      <c r="M1" s="222"/>
      <c r="N1" s="222"/>
      <c r="O1" s="222"/>
      <c r="P1" s="222"/>
      <c r="Q1" s="222"/>
      <c r="R1" s="223"/>
      <c r="S1" s="244" t="s">
        <v>79</v>
      </c>
      <c r="T1" s="245"/>
      <c r="U1" s="245"/>
      <c r="V1" s="245"/>
      <c r="W1" s="245"/>
      <c r="X1" s="246"/>
      <c r="Y1" s="224" t="s">
        <v>80</v>
      </c>
      <c r="Z1" s="225"/>
      <c r="AA1" s="226"/>
    </row>
    <row r="2" spans="1:27" s="24" customFormat="1" ht="93" customHeight="1" thickBot="1" x14ac:dyDescent="0.3">
      <c r="A2" s="199"/>
      <c r="B2" s="162" t="s">
        <v>9</v>
      </c>
      <c r="C2" s="81" t="s">
        <v>10</v>
      </c>
      <c r="D2" s="39"/>
      <c r="E2" s="82" t="s">
        <v>11</v>
      </c>
      <c r="F2" s="39"/>
      <c r="G2" s="82" t="s">
        <v>12</v>
      </c>
      <c r="H2" s="39"/>
      <c r="I2" s="82" t="s">
        <v>13</v>
      </c>
      <c r="J2" s="39"/>
      <c r="K2" s="83" t="s">
        <v>14</v>
      </c>
      <c r="L2" s="84" t="s">
        <v>15</v>
      </c>
      <c r="M2" s="85" t="s">
        <v>16</v>
      </c>
      <c r="N2" s="85" t="s">
        <v>17</v>
      </c>
      <c r="O2" s="85" t="s">
        <v>18</v>
      </c>
      <c r="P2" s="85" t="s">
        <v>19</v>
      </c>
      <c r="Q2" s="85" t="s">
        <v>20</v>
      </c>
      <c r="R2" s="86" t="s">
        <v>21</v>
      </c>
      <c r="S2" s="54" t="s">
        <v>22</v>
      </c>
      <c r="T2" s="87" t="s">
        <v>23</v>
      </c>
      <c r="U2" s="87" t="s">
        <v>24</v>
      </c>
      <c r="V2" s="88" t="s">
        <v>25</v>
      </c>
      <c r="W2" s="87" t="s">
        <v>26</v>
      </c>
      <c r="X2" s="89" t="s">
        <v>27</v>
      </c>
      <c r="Y2" s="53" t="s">
        <v>28</v>
      </c>
      <c r="Z2" s="106" t="s">
        <v>29</v>
      </c>
      <c r="AA2" s="107" t="s">
        <v>25</v>
      </c>
    </row>
    <row r="3" spans="1:27" s="27" customFormat="1" ht="51" x14ac:dyDescent="0.2">
      <c r="A3" s="191" t="s">
        <v>30</v>
      </c>
      <c r="B3" s="194" t="s">
        <v>90</v>
      </c>
      <c r="C3" s="174" t="s">
        <v>38</v>
      </c>
      <c r="D3" s="196">
        <f>IF(C3="Ja",$D$142,$D$141)</f>
        <v>1</v>
      </c>
      <c r="E3" s="196" t="s">
        <v>38</v>
      </c>
      <c r="F3" s="196">
        <f>IF(E3="Laag",$F$141,IF(E3="Gemiddeld",$F$142,$F$143))</f>
        <v>20</v>
      </c>
      <c r="G3" s="196" t="s">
        <v>38</v>
      </c>
      <c r="H3" s="196">
        <f>IF(G3="Laag",$H$141,IF(G3="Gemiddeld",$H$142,$H$143))</f>
        <v>3</v>
      </c>
      <c r="I3" s="196" t="str">
        <f>IF(J3&lt;=$I$141,"Laag",IF(J3&lt;=$I$142,"Gemiddeld","Hoog"))</f>
        <v>Hoog</v>
      </c>
      <c r="J3" s="174">
        <f>+D3*F3*H3</f>
        <v>60</v>
      </c>
      <c r="K3" s="174"/>
      <c r="L3" s="174" t="s">
        <v>42</v>
      </c>
      <c r="M3" s="174" t="s">
        <v>0</v>
      </c>
      <c r="N3" s="174" t="s">
        <v>0</v>
      </c>
      <c r="O3" s="174" t="s">
        <v>0</v>
      </c>
      <c r="P3" s="174" t="s">
        <v>0</v>
      </c>
      <c r="Q3" s="174" t="s">
        <v>0</v>
      </c>
      <c r="R3" s="204" t="s">
        <v>0</v>
      </c>
      <c r="S3" s="182" t="s">
        <v>117</v>
      </c>
      <c r="T3" s="51" t="s">
        <v>121</v>
      </c>
      <c r="U3" s="51"/>
      <c r="V3" s="51"/>
      <c r="W3" s="52" t="s">
        <v>38</v>
      </c>
      <c r="X3" s="200" t="s">
        <v>38</v>
      </c>
      <c r="Y3" s="202"/>
      <c r="Z3" s="206"/>
      <c r="AA3" s="229"/>
    </row>
    <row r="4" spans="1:27" s="27" customFormat="1" ht="25.5" x14ac:dyDescent="0.2">
      <c r="A4" s="192"/>
      <c r="B4" s="195"/>
      <c r="C4" s="164"/>
      <c r="D4" s="197"/>
      <c r="E4" s="197"/>
      <c r="F4" s="197"/>
      <c r="G4" s="197"/>
      <c r="H4" s="197"/>
      <c r="I4" s="197"/>
      <c r="J4" s="164"/>
      <c r="K4" s="164"/>
      <c r="L4" s="164"/>
      <c r="M4" s="164"/>
      <c r="N4" s="164"/>
      <c r="O4" s="164"/>
      <c r="P4" s="164"/>
      <c r="Q4" s="164"/>
      <c r="R4" s="205"/>
      <c r="S4" s="183"/>
      <c r="T4" s="31" t="s">
        <v>59</v>
      </c>
      <c r="U4" s="31"/>
      <c r="V4" s="31"/>
      <c r="W4" s="99" t="s">
        <v>38</v>
      </c>
      <c r="X4" s="201"/>
      <c r="Y4" s="203"/>
      <c r="Z4" s="207"/>
      <c r="AA4" s="230"/>
    </row>
    <row r="5" spans="1:27" s="27" customFormat="1" ht="54" customHeight="1" thickBot="1" x14ac:dyDescent="0.25">
      <c r="A5" s="193"/>
      <c r="B5" s="120" t="s">
        <v>44</v>
      </c>
      <c r="C5" s="42" t="s">
        <v>38</v>
      </c>
      <c r="D5" s="43">
        <f>IF(C5="Ja",$D$142,$D$141)</f>
        <v>1</v>
      </c>
      <c r="E5" s="43" t="s">
        <v>38</v>
      </c>
      <c r="F5" s="43">
        <f>IF(E5="Laag",$F$141,IF(E5="Gemiddeld",$F$142,$F$143))</f>
        <v>20</v>
      </c>
      <c r="G5" s="43" t="s">
        <v>38</v>
      </c>
      <c r="H5" s="43">
        <f>IF(G5="Laag",$H$141,IF(G5="Gemiddeld",$H$142,$H$143))</f>
        <v>3</v>
      </c>
      <c r="I5" s="43" t="str">
        <f>IF(J5&lt;=$I$141,"Laag",IF(J5&lt;=$I$142,"Gemiddeld","Hoog"))</f>
        <v>Hoog</v>
      </c>
      <c r="J5" s="42">
        <f>+D5*F5*H5</f>
        <v>60</v>
      </c>
      <c r="K5" s="42"/>
      <c r="L5" s="50"/>
      <c r="M5" s="49"/>
      <c r="N5" s="49"/>
      <c r="O5" s="49"/>
      <c r="P5" s="49"/>
      <c r="Q5" s="49"/>
      <c r="R5" s="121"/>
      <c r="S5" s="134" t="s">
        <v>131</v>
      </c>
      <c r="T5" s="45"/>
      <c r="U5" s="45"/>
      <c r="V5" s="45"/>
      <c r="W5" s="46" t="s">
        <v>38</v>
      </c>
      <c r="X5" s="135" t="s">
        <v>38</v>
      </c>
      <c r="Y5" s="157"/>
      <c r="Z5" s="47"/>
      <c r="AA5" s="48"/>
    </row>
    <row r="6" spans="1:27" s="28" customFormat="1" ht="51" x14ac:dyDescent="0.2">
      <c r="A6" s="166" t="s">
        <v>48</v>
      </c>
      <c r="B6" s="78" t="s">
        <v>47</v>
      </c>
      <c r="C6" s="92" t="s">
        <v>38</v>
      </c>
      <c r="D6" s="92">
        <f>IF(C6="Ja",$D$142,$D$141)</f>
        <v>1</v>
      </c>
      <c r="E6" s="55" t="s">
        <v>38</v>
      </c>
      <c r="F6" s="92">
        <f>IF(E6="Laag",$F$141,IF(E6="Gemiddeld",$F$142,$F$143))</f>
        <v>20</v>
      </c>
      <c r="G6" s="55" t="s">
        <v>38</v>
      </c>
      <c r="H6" s="92">
        <f>IF(G6="Laag",$H$141,IF(G6="Gemiddeld",$H$142,$H$143))</f>
        <v>3</v>
      </c>
      <c r="I6" s="55" t="str">
        <f>IF(J6&lt;=$I$141,"Laag",IF(J6&lt;=$I$142,"Gemiddeld","Hoog"))</f>
        <v>Hoog</v>
      </c>
      <c r="J6" s="92">
        <f>+D6*F6*H6</f>
        <v>60</v>
      </c>
      <c r="K6" s="92"/>
      <c r="L6" s="92" t="s">
        <v>42</v>
      </c>
      <c r="M6" s="101" t="s">
        <v>0</v>
      </c>
      <c r="N6" s="101" t="s">
        <v>0</v>
      </c>
      <c r="O6" s="101" t="s">
        <v>0</v>
      </c>
      <c r="P6" s="101" t="s">
        <v>0</v>
      </c>
      <c r="Q6" s="101" t="s">
        <v>0</v>
      </c>
      <c r="R6" s="122" t="s">
        <v>0</v>
      </c>
      <c r="S6" s="136" t="s">
        <v>117</v>
      </c>
      <c r="T6" s="104" t="s">
        <v>60</v>
      </c>
      <c r="U6" s="104"/>
      <c r="V6" s="104"/>
      <c r="W6" s="41" t="s">
        <v>38</v>
      </c>
      <c r="X6" s="137" t="s">
        <v>38</v>
      </c>
      <c r="Y6" s="78"/>
      <c r="Z6" s="108"/>
      <c r="AA6" s="109"/>
    </row>
    <row r="7" spans="1:27" s="28" customFormat="1" ht="25.5" x14ac:dyDescent="0.2">
      <c r="A7" s="167"/>
      <c r="B7" s="169" t="s">
        <v>107</v>
      </c>
      <c r="C7" s="163" t="s">
        <v>38</v>
      </c>
      <c r="D7" s="163">
        <f>IF(C7="Ja",$D$142,$D$141)</f>
        <v>1</v>
      </c>
      <c r="E7" s="208" t="s">
        <v>38</v>
      </c>
      <c r="F7" s="163">
        <f>IF(E7="Laag",$F$141,IF(E7="Gemiddeld",$F$142,$F$143))</f>
        <v>20</v>
      </c>
      <c r="G7" s="208" t="s">
        <v>38</v>
      </c>
      <c r="H7" s="163">
        <f>IF(G7="Laag",$H$141,IF(G7="Gemiddeld",$H$142,$H$143))</f>
        <v>3</v>
      </c>
      <c r="I7" s="208" t="str">
        <f>IF(J7&lt;=$I$141,"Laag",IF(J7&lt;=$I$142,"Gemiddeld","Hoog"))</f>
        <v>Hoog</v>
      </c>
      <c r="J7" s="163">
        <f t="shared" ref="J7:J64" si="0">+D7*F7*H7</f>
        <v>60</v>
      </c>
      <c r="K7" s="163"/>
      <c r="L7" s="163" t="s">
        <v>42</v>
      </c>
      <c r="M7" s="185" t="s">
        <v>0</v>
      </c>
      <c r="N7" s="185" t="s">
        <v>0</v>
      </c>
      <c r="O7" s="185" t="s">
        <v>0</v>
      </c>
      <c r="P7" s="185" t="s">
        <v>0</v>
      </c>
      <c r="Q7" s="185" t="s">
        <v>0</v>
      </c>
      <c r="R7" s="188" t="s">
        <v>0</v>
      </c>
      <c r="S7" s="138" t="s">
        <v>117</v>
      </c>
      <c r="T7" s="56" t="s">
        <v>122</v>
      </c>
      <c r="U7" s="56"/>
      <c r="V7" s="56"/>
      <c r="W7" s="100" t="s">
        <v>38</v>
      </c>
      <c r="X7" s="210" t="s">
        <v>38</v>
      </c>
      <c r="Y7" s="212"/>
      <c r="Z7" s="231"/>
      <c r="AA7" s="234"/>
    </row>
    <row r="8" spans="1:27" s="28" customFormat="1" ht="38.25" x14ac:dyDescent="0.2">
      <c r="A8" s="167"/>
      <c r="B8" s="170"/>
      <c r="C8" s="165"/>
      <c r="D8" s="165"/>
      <c r="E8" s="209"/>
      <c r="F8" s="165"/>
      <c r="G8" s="209"/>
      <c r="H8" s="165"/>
      <c r="I8" s="209"/>
      <c r="J8" s="165"/>
      <c r="K8" s="165"/>
      <c r="L8" s="165"/>
      <c r="M8" s="186"/>
      <c r="N8" s="186"/>
      <c r="O8" s="186"/>
      <c r="P8" s="186"/>
      <c r="Q8" s="186"/>
      <c r="R8" s="189"/>
      <c r="S8" s="139" t="s">
        <v>117</v>
      </c>
      <c r="T8" s="57" t="s">
        <v>109</v>
      </c>
      <c r="U8" s="57"/>
      <c r="V8" s="57"/>
      <c r="W8" s="58" t="s">
        <v>38</v>
      </c>
      <c r="X8" s="211"/>
      <c r="Y8" s="213"/>
      <c r="Z8" s="232"/>
      <c r="AA8" s="235"/>
    </row>
    <row r="9" spans="1:27" s="28" customFormat="1" ht="25.5" x14ac:dyDescent="0.2">
      <c r="A9" s="167"/>
      <c r="B9" s="170"/>
      <c r="C9" s="165"/>
      <c r="D9" s="165"/>
      <c r="E9" s="209"/>
      <c r="F9" s="165"/>
      <c r="G9" s="209"/>
      <c r="H9" s="165"/>
      <c r="I9" s="209"/>
      <c r="J9" s="165"/>
      <c r="K9" s="165"/>
      <c r="L9" s="165"/>
      <c r="M9" s="186"/>
      <c r="N9" s="186"/>
      <c r="O9" s="186"/>
      <c r="P9" s="186"/>
      <c r="Q9" s="186"/>
      <c r="R9" s="189"/>
      <c r="S9" s="139" t="s">
        <v>117</v>
      </c>
      <c r="T9" s="57" t="s">
        <v>61</v>
      </c>
      <c r="U9" s="57"/>
      <c r="V9" s="57"/>
      <c r="W9" s="58" t="s">
        <v>38</v>
      </c>
      <c r="X9" s="211"/>
      <c r="Y9" s="213"/>
      <c r="Z9" s="232"/>
      <c r="AA9" s="235"/>
    </row>
    <row r="10" spans="1:27" s="28" customFormat="1" ht="25.5" x14ac:dyDescent="0.2">
      <c r="A10" s="167"/>
      <c r="B10" s="171"/>
      <c r="C10" s="164"/>
      <c r="D10" s="164"/>
      <c r="E10" s="197"/>
      <c r="F10" s="164"/>
      <c r="G10" s="197"/>
      <c r="H10" s="164"/>
      <c r="I10" s="197"/>
      <c r="J10" s="164"/>
      <c r="K10" s="164"/>
      <c r="L10" s="164"/>
      <c r="M10" s="187"/>
      <c r="N10" s="187"/>
      <c r="O10" s="187"/>
      <c r="P10" s="187"/>
      <c r="Q10" s="187"/>
      <c r="R10" s="190"/>
      <c r="S10" s="140" t="s">
        <v>117</v>
      </c>
      <c r="T10" s="40" t="s">
        <v>110</v>
      </c>
      <c r="U10" s="40"/>
      <c r="V10" s="40"/>
      <c r="W10" s="99" t="s">
        <v>38</v>
      </c>
      <c r="X10" s="201"/>
      <c r="Y10" s="214"/>
      <c r="Z10" s="233"/>
      <c r="AA10" s="236"/>
    </row>
    <row r="11" spans="1:27" s="28" customFormat="1" ht="51" x14ac:dyDescent="0.2">
      <c r="A11" s="167"/>
      <c r="B11" s="123" t="s">
        <v>49</v>
      </c>
      <c r="C11" s="93" t="s">
        <v>38</v>
      </c>
      <c r="D11" s="93">
        <f>IF(C11="Ja",$D$142,$D$141)</f>
        <v>1</v>
      </c>
      <c r="E11" s="1" t="s">
        <v>38</v>
      </c>
      <c r="F11" s="93">
        <f>IF(E11="Laag",$F$141,IF(E11="Gemiddeld",$F$142,$F$143))</f>
        <v>20</v>
      </c>
      <c r="G11" s="1" t="s">
        <v>38</v>
      </c>
      <c r="H11" s="93">
        <f>IF(G11="Laag",$H$141,IF(G11="Gemiddeld",$H$142,$H$143))</f>
        <v>3</v>
      </c>
      <c r="I11" s="1" t="str">
        <f>IF(J11&lt;=$I$141,"Laag",IF(J11&lt;=$I$142,"Gemiddeld","Hoog"))</f>
        <v>Hoog</v>
      </c>
      <c r="J11" s="93">
        <f t="shared" si="0"/>
        <v>60</v>
      </c>
      <c r="K11" s="93"/>
      <c r="L11" s="91" t="s">
        <v>42</v>
      </c>
      <c r="M11" s="102" t="s">
        <v>0</v>
      </c>
      <c r="N11" s="102" t="s">
        <v>0</v>
      </c>
      <c r="O11" s="102" t="s">
        <v>0</v>
      </c>
      <c r="P11" s="102" t="s">
        <v>0</v>
      </c>
      <c r="Q11" s="102" t="s">
        <v>0</v>
      </c>
      <c r="R11" s="124" t="s">
        <v>0</v>
      </c>
      <c r="S11" s="141" t="s">
        <v>117</v>
      </c>
      <c r="T11" s="105" t="s">
        <v>62</v>
      </c>
      <c r="U11" s="105"/>
      <c r="V11" s="105"/>
      <c r="W11" s="26" t="s">
        <v>38</v>
      </c>
      <c r="X11" s="142" t="s">
        <v>38</v>
      </c>
      <c r="Y11" s="158"/>
      <c r="Z11" s="110"/>
      <c r="AA11" s="111"/>
    </row>
    <row r="12" spans="1:27" s="28" customFormat="1" ht="54" customHeight="1" thickBot="1" x14ac:dyDescent="0.25">
      <c r="A12" s="168"/>
      <c r="B12" s="125" t="s">
        <v>44</v>
      </c>
      <c r="C12" s="42" t="s">
        <v>38</v>
      </c>
      <c r="D12" s="42">
        <f>IF(C12="Ja",$D$142,$D$141)</f>
        <v>1</v>
      </c>
      <c r="E12" s="43" t="s">
        <v>38</v>
      </c>
      <c r="F12" s="42">
        <f>IF(E12="Laag",$F$141,IF(E12="Gemiddeld",$F$142,$F$143))</f>
        <v>20</v>
      </c>
      <c r="G12" s="43" t="s">
        <v>38</v>
      </c>
      <c r="H12" s="42">
        <f>IF(G12="Laag",$H$141,IF(G12="Gemiddeld",$H$142,$H$143))</f>
        <v>3</v>
      </c>
      <c r="I12" s="43" t="str">
        <f>IF(J12&lt;=$I$141,"Laag",IF(J12&lt;=$I$142,"Gemiddeld","Hoog"))</f>
        <v>Hoog</v>
      </c>
      <c r="J12" s="42">
        <f t="shared" si="0"/>
        <v>60</v>
      </c>
      <c r="K12" s="42"/>
      <c r="L12" s="42"/>
      <c r="M12" s="49"/>
      <c r="N12" s="49"/>
      <c r="O12" s="49"/>
      <c r="P12" s="49"/>
      <c r="Q12" s="49"/>
      <c r="R12" s="121"/>
      <c r="S12" s="134" t="s">
        <v>131</v>
      </c>
      <c r="T12" s="44"/>
      <c r="U12" s="44"/>
      <c r="V12" s="44"/>
      <c r="W12" s="46" t="s">
        <v>38</v>
      </c>
      <c r="X12" s="135" t="s">
        <v>38</v>
      </c>
      <c r="Y12" s="159"/>
      <c r="Z12" s="112"/>
      <c r="AA12" s="113"/>
    </row>
    <row r="13" spans="1:27" s="28" customFormat="1" ht="51" x14ac:dyDescent="0.2">
      <c r="A13" s="166" t="s">
        <v>31</v>
      </c>
      <c r="B13" s="78" t="s">
        <v>50</v>
      </c>
      <c r="C13" s="92" t="s">
        <v>38</v>
      </c>
      <c r="D13" s="92">
        <f>IF(C13="Ja",$D$142,$D$141)</f>
        <v>1</v>
      </c>
      <c r="E13" s="92" t="s">
        <v>38</v>
      </c>
      <c r="F13" s="92">
        <f>IF(E13="Laag",$F$141,IF(E13="Gemiddeld",$F$142,$F$143))</f>
        <v>20</v>
      </c>
      <c r="G13" s="92" t="s">
        <v>38</v>
      </c>
      <c r="H13" s="92">
        <f>IF(G13="Laag",$H$141,IF(G13="Gemiddeld",$H$142,$H$143))</f>
        <v>3</v>
      </c>
      <c r="I13" s="92" t="str">
        <f>IF(J13&lt;=$I$141,"Laag",IF(J13&lt;=$I$142,"Gemiddeld","Hoog"))</f>
        <v>Hoog</v>
      </c>
      <c r="J13" s="92">
        <f t="shared" si="0"/>
        <v>60</v>
      </c>
      <c r="K13" s="92"/>
      <c r="L13" s="94" t="s">
        <v>42</v>
      </c>
      <c r="M13" s="101" t="s">
        <v>0</v>
      </c>
      <c r="N13" s="101" t="s">
        <v>0</v>
      </c>
      <c r="O13" s="101" t="s">
        <v>0</v>
      </c>
      <c r="P13" s="101" t="s">
        <v>0</v>
      </c>
      <c r="Q13" s="101" t="s">
        <v>0</v>
      </c>
      <c r="R13" s="122" t="s">
        <v>0</v>
      </c>
      <c r="S13" s="143" t="s">
        <v>117</v>
      </c>
      <c r="T13" s="104" t="s">
        <v>94</v>
      </c>
      <c r="U13" s="104"/>
      <c r="V13" s="104"/>
      <c r="W13" s="41" t="s">
        <v>38</v>
      </c>
      <c r="X13" s="137" t="s">
        <v>38</v>
      </c>
      <c r="Y13" s="160"/>
      <c r="Z13" s="108"/>
      <c r="AA13" s="109"/>
    </row>
    <row r="14" spans="1:27" s="28" customFormat="1" ht="25.5" x14ac:dyDescent="0.2">
      <c r="A14" s="167"/>
      <c r="B14" s="169" t="s">
        <v>51</v>
      </c>
      <c r="C14" s="163" t="s">
        <v>38</v>
      </c>
      <c r="D14" s="163">
        <f>IF(C14="Ja",$D$142,$D$141)</f>
        <v>1</v>
      </c>
      <c r="E14" s="163" t="s">
        <v>38</v>
      </c>
      <c r="F14" s="163">
        <f>IF(E14="Laag",$F$141,IF(E14="Gemiddeld",$F$142,$F$143))</f>
        <v>20</v>
      </c>
      <c r="G14" s="163" t="s">
        <v>38</v>
      </c>
      <c r="H14" s="163">
        <f>IF(G14="Laag",$H$141,IF(G14="Gemiddeld",$H$142,$H$143))</f>
        <v>3</v>
      </c>
      <c r="I14" s="163" t="str">
        <f>IF(J14&lt;=$I$141,"Laag",IF(J14&lt;=$I$142,"Gemiddeld","Hoog"))</f>
        <v>Hoog</v>
      </c>
      <c r="J14" s="163">
        <f t="shared" si="0"/>
        <v>60</v>
      </c>
      <c r="K14" s="163"/>
      <c r="L14" s="163" t="s">
        <v>42</v>
      </c>
      <c r="M14" s="185" t="s">
        <v>0</v>
      </c>
      <c r="N14" s="185" t="s">
        <v>0</v>
      </c>
      <c r="O14" s="185" t="s">
        <v>0</v>
      </c>
      <c r="P14" s="185" t="s">
        <v>0</v>
      </c>
      <c r="Q14" s="185" t="s">
        <v>0</v>
      </c>
      <c r="R14" s="188" t="s">
        <v>0</v>
      </c>
      <c r="S14" s="138" t="s">
        <v>117</v>
      </c>
      <c r="T14" s="56" t="s">
        <v>66</v>
      </c>
      <c r="U14" s="56"/>
      <c r="V14" s="56"/>
      <c r="W14" s="100" t="s">
        <v>38</v>
      </c>
      <c r="X14" s="210" t="s">
        <v>38</v>
      </c>
      <c r="Y14" s="212"/>
      <c r="Z14" s="231"/>
      <c r="AA14" s="234"/>
    </row>
    <row r="15" spans="1:27" s="28" customFormat="1" ht="25.5" x14ac:dyDescent="0.2">
      <c r="A15" s="167"/>
      <c r="B15" s="170"/>
      <c r="C15" s="165"/>
      <c r="D15" s="165"/>
      <c r="E15" s="165"/>
      <c r="F15" s="165"/>
      <c r="G15" s="165"/>
      <c r="H15" s="165"/>
      <c r="I15" s="165"/>
      <c r="J15" s="165"/>
      <c r="K15" s="165"/>
      <c r="L15" s="165"/>
      <c r="M15" s="186"/>
      <c r="N15" s="186" t="s">
        <v>0</v>
      </c>
      <c r="O15" s="186" t="s">
        <v>0</v>
      </c>
      <c r="P15" s="186" t="s">
        <v>0</v>
      </c>
      <c r="Q15" s="186" t="s">
        <v>0</v>
      </c>
      <c r="R15" s="189" t="s">
        <v>0</v>
      </c>
      <c r="S15" s="144" t="s">
        <v>119</v>
      </c>
      <c r="T15" s="64" t="s">
        <v>67</v>
      </c>
      <c r="U15" s="57"/>
      <c r="V15" s="57"/>
      <c r="W15" s="58" t="s">
        <v>38</v>
      </c>
      <c r="X15" s="211"/>
      <c r="Y15" s="213"/>
      <c r="Z15" s="232"/>
      <c r="AA15" s="235"/>
    </row>
    <row r="16" spans="1:27" s="28" customFormat="1" ht="25.5" x14ac:dyDescent="0.2">
      <c r="A16" s="167"/>
      <c r="B16" s="171"/>
      <c r="C16" s="164"/>
      <c r="D16" s="164"/>
      <c r="E16" s="164"/>
      <c r="F16" s="164"/>
      <c r="G16" s="164"/>
      <c r="H16" s="164"/>
      <c r="I16" s="164"/>
      <c r="J16" s="164"/>
      <c r="K16" s="164"/>
      <c r="L16" s="164"/>
      <c r="M16" s="187"/>
      <c r="N16" s="187" t="s">
        <v>0</v>
      </c>
      <c r="O16" s="187" t="s">
        <v>0</v>
      </c>
      <c r="P16" s="187" t="s">
        <v>0</v>
      </c>
      <c r="Q16" s="187" t="s">
        <v>0</v>
      </c>
      <c r="R16" s="190" t="s">
        <v>0</v>
      </c>
      <c r="S16" s="145" t="s">
        <v>120</v>
      </c>
      <c r="T16" s="59" t="s">
        <v>68</v>
      </c>
      <c r="U16" s="40"/>
      <c r="V16" s="40"/>
      <c r="W16" s="99" t="s">
        <v>38</v>
      </c>
      <c r="X16" s="201"/>
      <c r="Y16" s="214"/>
      <c r="Z16" s="233"/>
      <c r="AA16" s="236"/>
    </row>
    <row r="17" spans="1:27" s="28" customFormat="1" ht="51" x14ac:dyDescent="0.2">
      <c r="A17" s="167"/>
      <c r="B17" s="169" t="s">
        <v>52</v>
      </c>
      <c r="C17" s="163" t="s">
        <v>38</v>
      </c>
      <c r="D17" s="163">
        <f>IF(C17="Ja",$D$142,$D$141)</f>
        <v>1</v>
      </c>
      <c r="E17" s="163" t="s">
        <v>38</v>
      </c>
      <c r="F17" s="163">
        <f>IF(E17="Laag",$F$141,IF(E17="Gemiddeld",$F$142,$F$143))</f>
        <v>20</v>
      </c>
      <c r="G17" s="163" t="s">
        <v>38</v>
      </c>
      <c r="H17" s="163">
        <f>IF(G17="Laag",$H$141,IF(G17="Gemiddeld",$H$142,$H$143))</f>
        <v>3</v>
      </c>
      <c r="I17" s="163" t="str">
        <f>IF(J17&lt;=$I$141,"Laag",IF(J17&lt;=$I$142,"Gemiddeld","Hoog"))</f>
        <v>Hoog</v>
      </c>
      <c r="J17" s="163">
        <f t="shared" si="0"/>
        <v>60</v>
      </c>
      <c r="K17" s="163"/>
      <c r="L17" s="163" t="s">
        <v>42</v>
      </c>
      <c r="M17" s="185" t="s">
        <v>0</v>
      </c>
      <c r="N17" s="185" t="s">
        <v>0</v>
      </c>
      <c r="O17" s="185" t="s">
        <v>0</v>
      </c>
      <c r="P17" s="185" t="s">
        <v>0</v>
      </c>
      <c r="Q17" s="185" t="s">
        <v>0</v>
      </c>
      <c r="R17" s="188" t="s">
        <v>0</v>
      </c>
      <c r="S17" s="146" t="s">
        <v>117</v>
      </c>
      <c r="T17" s="65" t="s">
        <v>111</v>
      </c>
      <c r="U17" s="65"/>
      <c r="V17" s="65"/>
      <c r="W17" s="66" t="s">
        <v>38</v>
      </c>
      <c r="X17" s="210" t="s">
        <v>38</v>
      </c>
      <c r="Y17" s="212"/>
      <c r="Z17" s="231"/>
      <c r="AA17" s="234"/>
    </row>
    <row r="18" spans="1:27" s="28" customFormat="1" ht="25.5" x14ac:dyDescent="0.2">
      <c r="A18" s="167"/>
      <c r="B18" s="171"/>
      <c r="C18" s="164"/>
      <c r="D18" s="164"/>
      <c r="E18" s="164"/>
      <c r="F18" s="164"/>
      <c r="G18" s="164"/>
      <c r="H18" s="164"/>
      <c r="I18" s="164"/>
      <c r="J18" s="164"/>
      <c r="K18" s="164"/>
      <c r="L18" s="164"/>
      <c r="M18" s="187"/>
      <c r="N18" s="187" t="s">
        <v>0</v>
      </c>
      <c r="O18" s="187" t="s">
        <v>0</v>
      </c>
      <c r="P18" s="187" t="s">
        <v>0</v>
      </c>
      <c r="Q18" s="187" t="s">
        <v>0</v>
      </c>
      <c r="R18" s="190" t="s">
        <v>0</v>
      </c>
      <c r="S18" s="140" t="s">
        <v>117</v>
      </c>
      <c r="T18" s="40" t="s">
        <v>95</v>
      </c>
      <c r="U18" s="40"/>
      <c r="V18" s="40"/>
      <c r="W18" s="99" t="s">
        <v>38</v>
      </c>
      <c r="X18" s="201"/>
      <c r="Y18" s="214"/>
      <c r="Z18" s="233"/>
      <c r="AA18" s="236"/>
    </row>
    <row r="19" spans="1:27" s="28" customFormat="1" ht="51" x14ac:dyDescent="0.2">
      <c r="A19" s="167"/>
      <c r="B19" s="169" t="s">
        <v>91</v>
      </c>
      <c r="C19" s="163" t="s">
        <v>38</v>
      </c>
      <c r="D19" s="163">
        <f>IF(C19="Ja",$D$142,$D$141)</f>
        <v>1</v>
      </c>
      <c r="E19" s="163" t="s">
        <v>38</v>
      </c>
      <c r="F19" s="163">
        <f>IF(E19="Laag",$F$141,IF(E19="Gemiddeld",$F$142,$F$143))</f>
        <v>20</v>
      </c>
      <c r="G19" s="163" t="s">
        <v>38</v>
      </c>
      <c r="H19" s="163">
        <f>IF(G19="Laag",$H$141,IF(G19="Gemiddeld",$H$142,$H$143))</f>
        <v>3</v>
      </c>
      <c r="I19" s="163" t="str">
        <f>IF(J19&lt;=$I$141,"Laag",IF(J19&lt;=$I$142,"Gemiddeld","Hoog"))</f>
        <v>Hoog</v>
      </c>
      <c r="J19" s="163">
        <f t="shared" si="0"/>
        <v>60</v>
      </c>
      <c r="K19" s="163"/>
      <c r="L19" s="163" t="s">
        <v>42</v>
      </c>
      <c r="M19" s="185" t="s">
        <v>0</v>
      </c>
      <c r="N19" s="185" t="s">
        <v>0</v>
      </c>
      <c r="O19" s="185" t="s">
        <v>0</v>
      </c>
      <c r="P19" s="185" t="s">
        <v>0</v>
      </c>
      <c r="Q19" s="185" t="s">
        <v>0</v>
      </c>
      <c r="R19" s="188" t="s">
        <v>0</v>
      </c>
      <c r="S19" s="138" t="s">
        <v>117</v>
      </c>
      <c r="T19" s="56" t="s">
        <v>96</v>
      </c>
      <c r="U19" s="56"/>
      <c r="V19" s="56"/>
      <c r="W19" s="100" t="s">
        <v>38</v>
      </c>
      <c r="X19" s="210" t="s">
        <v>38</v>
      </c>
      <c r="Y19" s="212"/>
      <c r="Z19" s="231"/>
      <c r="AA19" s="234"/>
    </row>
    <row r="20" spans="1:27" s="28" customFormat="1" ht="25.5" x14ac:dyDescent="0.2">
      <c r="A20" s="167"/>
      <c r="B20" s="170"/>
      <c r="C20" s="165"/>
      <c r="D20" s="165"/>
      <c r="E20" s="165"/>
      <c r="F20" s="165"/>
      <c r="G20" s="165"/>
      <c r="H20" s="165"/>
      <c r="I20" s="165"/>
      <c r="J20" s="165"/>
      <c r="K20" s="165"/>
      <c r="L20" s="165"/>
      <c r="M20" s="186"/>
      <c r="N20" s="186" t="s">
        <v>0</v>
      </c>
      <c r="O20" s="186" t="s">
        <v>0</v>
      </c>
      <c r="P20" s="186" t="s">
        <v>0</v>
      </c>
      <c r="Q20" s="186" t="s">
        <v>0</v>
      </c>
      <c r="R20" s="189" t="s">
        <v>0</v>
      </c>
      <c r="S20" s="139" t="s">
        <v>117</v>
      </c>
      <c r="T20" s="57" t="s">
        <v>113</v>
      </c>
      <c r="U20" s="57"/>
      <c r="V20" s="57"/>
      <c r="W20" s="58" t="s">
        <v>38</v>
      </c>
      <c r="X20" s="211"/>
      <c r="Y20" s="213"/>
      <c r="Z20" s="232"/>
      <c r="AA20" s="235"/>
    </row>
    <row r="21" spans="1:27" s="28" customFormat="1" ht="25.5" x14ac:dyDescent="0.2">
      <c r="A21" s="167"/>
      <c r="B21" s="170"/>
      <c r="C21" s="165"/>
      <c r="D21" s="165"/>
      <c r="E21" s="165"/>
      <c r="F21" s="165"/>
      <c r="G21" s="165"/>
      <c r="H21" s="165"/>
      <c r="I21" s="165"/>
      <c r="J21" s="165"/>
      <c r="K21" s="165"/>
      <c r="L21" s="165"/>
      <c r="M21" s="186"/>
      <c r="N21" s="186" t="s">
        <v>0</v>
      </c>
      <c r="O21" s="186" t="s">
        <v>0</v>
      </c>
      <c r="P21" s="186" t="s">
        <v>0</v>
      </c>
      <c r="Q21" s="186" t="s">
        <v>0</v>
      </c>
      <c r="R21" s="189" t="s">
        <v>0</v>
      </c>
      <c r="S21" s="144" t="s">
        <v>120</v>
      </c>
      <c r="T21" s="64" t="s">
        <v>97</v>
      </c>
      <c r="U21" s="57"/>
      <c r="V21" s="57"/>
      <c r="W21" s="58" t="s">
        <v>38</v>
      </c>
      <c r="X21" s="211"/>
      <c r="Y21" s="213"/>
      <c r="Z21" s="232"/>
      <c r="AA21" s="235"/>
    </row>
    <row r="22" spans="1:27" s="28" customFormat="1" ht="25.5" x14ac:dyDescent="0.2">
      <c r="A22" s="167"/>
      <c r="B22" s="171"/>
      <c r="C22" s="164"/>
      <c r="D22" s="164"/>
      <c r="E22" s="164"/>
      <c r="F22" s="164"/>
      <c r="G22" s="164"/>
      <c r="H22" s="164"/>
      <c r="I22" s="164"/>
      <c r="J22" s="164"/>
      <c r="K22" s="164"/>
      <c r="L22" s="164"/>
      <c r="M22" s="187"/>
      <c r="N22" s="187" t="s">
        <v>0</v>
      </c>
      <c r="O22" s="187" t="s">
        <v>0</v>
      </c>
      <c r="P22" s="187" t="s">
        <v>0</v>
      </c>
      <c r="Q22" s="187" t="s">
        <v>0</v>
      </c>
      <c r="R22" s="190" t="s">
        <v>0</v>
      </c>
      <c r="S22" s="145" t="s">
        <v>117</v>
      </c>
      <c r="T22" s="59" t="s">
        <v>69</v>
      </c>
      <c r="U22" s="40"/>
      <c r="V22" s="40"/>
      <c r="W22" s="99" t="s">
        <v>38</v>
      </c>
      <c r="X22" s="201"/>
      <c r="Y22" s="214"/>
      <c r="Z22" s="233"/>
      <c r="AA22" s="236"/>
    </row>
    <row r="23" spans="1:27" s="28" customFormat="1" ht="38.25" x14ac:dyDescent="0.2">
      <c r="A23" s="167"/>
      <c r="B23" s="169" t="s">
        <v>53</v>
      </c>
      <c r="C23" s="163" t="s">
        <v>38</v>
      </c>
      <c r="D23" s="163">
        <f>IF(C23="Ja",$D$142,$D$141)</f>
        <v>1</v>
      </c>
      <c r="E23" s="163" t="s">
        <v>38</v>
      </c>
      <c r="F23" s="163">
        <f>IF(E23="Laag",$F$141,IF(E23="Gemiddeld",$F$142,$F$143))</f>
        <v>20</v>
      </c>
      <c r="G23" s="163" t="s">
        <v>38</v>
      </c>
      <c r="H23" s="163">
        <f>IF(G23="Laag",$H$141,IF(G23="Gemiddeld",$H$142,$H$143))</f>
        <v>3</v>
      </c>
      <c r="I23" s="163" t="str">
        <f>IF(J23&lt;=$I$141,"Laag",IF(J23&lt;=$I$142,"Gemiddeld","Hoog"))</f>
        <v>Hoog</v>
      </c>
      <c r="J23" s="163">
        <f t="shared" si="0"/>
        <v>60</v>
      </c>
      <c r="K23" s="163"/>
      <c r="L23" s="163" t="s">
        <v>42</v>
      </c>
      <c r="M23" s="185" t="s">
        <v>0</v>
      </c>
      <c r="N23" s="185" t="s">
        <v>0</v>
      </c>
      <c r="O23" s="185" t="s">
        <v>0</v>
      </c>
      <c r="P23" s="185" t="s">
        <v>0</v>
      </c>
      <c r="Q23" s="185" t="s">
        <v>0</v>
      </c>
      <c r="R23" s="188" t="s">
        <v>0</v>
      </c>
      <c r="S23" s="147" t="s">
        <v>117</v>
      </c>
      <c r="T23" s="67" t="s">
        <v>70</v>
      </c>
      <c r="U23" s="56"/>
      <c r="V23" s="56"/>
      <c r="W23" s="100" t="s">
        <v>38</v>
      </c>
      <c r="X23" s="210" t="s">
        <v>38</v>
      </c>
      <c r="Y23" s="237"/>
      <c r="Z23" s="231"/>
      <c r="AA23" s="234"/>
    </row>
    <row r="24" spans="1:27" s="28" customFormat="1" ht="38.25" x14ac:dyDescent="0.2">
      <c r="A24" s="167"/>
      <c r="B24" s="170"/>
      <c r="C24" s="165"/>
      <c r="D24" s="165"/>
      <c r="E24" s="165"/>
      <c r="F24" s="165"/>
      <c r="G24" s="165"/>
      <c r="H24" s="165"/>
      <c r="I24" s="165"/>
      <c r="J24" s="165"/>
      <c r="K24" s="165"/>
      <c r="L24" s="165"/>
      <c r="M24" s="186"/>
      <c r="N24" s="186" t="s">
        <v>0</v>
      </c>
      <c r="O24" s="186" t="s">
        <v>0</v>
      </c>
      <c r="P24" s="186" t="s">
        <v>0</v>
      </c>
      <c r="Q24" s="186" t="s">
        <v>0</v>
      </c>
      <c r="R24" s="189" t="s">
        <v>0</v>
      </c>
      <c r="S24" s="144" t="s">
        <v>120</v>
      </c>
      <c r="T24" s="64" t="s">
        <v>99</v>
      </c>
      <c r="U24" s="69"/>
      <c r="V24" s="69"/>
      <c r="W24" s="58" t="s">
        <v>38</v>
      </c>
      <c r="X24" s="211"/>
      <c r="Y24" s="238"/>
      <c r="Z24" s="232"/>
      <c r="AA24" s="235"/>
    </row>
    <row r="25" spans="1:27" s="28" customFormat="1" ht="38.25" x14ac:dyDescent="0.2">
      <c r="A25" s="167"/>
      <c r="B25" s="171"/>
      <c r="C25" s="164"/>
      <c r="D25" s="164"/>
      <c r="E25" s="164"/>
      <c r="F25" s="164"/>
      <c r="G25" s="164"/>
      <c r="H25" s="164"/>
      <c r="I25" s="164"/>
      <c r="J25" s="164"/>
      <c r="K25" s="164"/>
      <c r="L25" s="164"/>
      <c r="M25" s="187"/>
      <c r="N25" s="187" t="s">
        <v>0</v>
      </c>
      <c r="O25" s="187" t="s">
        <v>0</v>
      </c>
      <c r="P25" s="187" t="s">
        <v>0</v>
      </c>
      <c r="Q25" s="187" t="s">
        <v>0</v>
      </c>
      <c r="R25" s="190" t="s">
        <v>0</v>
      </c>
      <c r="S25" s="145" t="s">
        <v>118</v>
      </c>
      <c r="T25" s="59" t="s">
        <v>98</v>
      </c>
      <c r="U25" s="68"/>
      <c r="V25" s="68"/>
      <c r="W25" s="99" t="s">
        <v>38</v>
      </c>
      <c r="X25" s="201"/>
      <c r="Y25" s="239"/>
      <c r="Z25" s="233"/>
      <c r="AA25" s="236"/>
    </row>
    <row r="26" spans="1:27" s="28" customFormat="1" ht="54" customHeight="1" thickBot="1" x14ac:dyDescent="0.25">
      <c r="A26" s="168"/>
      <c r="B26" s="120" t="s">
        <v>44</v>
      </c>
      <c r="C26" s="42" t="s">
        <v>38</v>
      </c>
      <c r="D26" s="42">
        <f>IF(C26="Ja",$D$142,$D$141)</f>
        <v>1</v>
      </c>
      <c r="E26" s="42" t="s">
        <v>38</v>
      </c>
      <c r="F26" s="42">
        <f>IF(E26="Laag",$F$141,IF(E26="Gemiddeld",$F$142,$F$143))</f>
        <v>20</v>
      </c>
      <c r="G26" s="42" t="s">
        <v>38</v>
      </c>
      <c r="H26" s="42">
        <f>IF(G26="Laag",$H$141,IF(G26="Gemiddeld",$H$142,$H$143))</f>
        <v>3</v>
      </c>
      <c r="I26" s="42" t="str">
        <f>IF(J26&lt;=$I$141,"Laag",IF(J26&lt;=$I$142,"Gemiddeld","Hoog"))</f>
        <v>Hoog</v>
      </c>
      <c r="J26" s="42">
        <f t="shared" si="0"/>
        <v>60</v>
      </c>
      <c r="K26" s="42"/>
      <c r="L26" s="42"/>
      <c r="M26" s="49"/>
      <c r="N26" s="49"/>
      <c r="O26" s="49"/>
      <c r="P26" s="49"/>
      <c r="Q26" s="49"/>
      <c r="R26" s="121"/>
      <c r="S26" s="134" t="s">
        <v>131</v>
      </c>
      <c r="T26" s="60"/>
      <c r="U26" s="60"/>
      <c r="V26" s="60"/>
      <c r="W26" s="46" t="s">
        <v>38</v>
      </c>
      <c r="X26" s="135" t="s">
        <v>38</v>
      </c>
      <c r="Y26" s="161"/>
      <c r="Z26" s="112"/>
      <c r="AA26" s="113"/>
    </row>
    <row r="27" spans="1:27" s="28" customFormat="1" ht="25.5" x14ac:dyDescent="0.2">
      <c r="A27" s="166" t="s">
        <v>32</v>
      </c>
      <c r="B27" s="184" t="s">
        <v>92</v>
      </c>
      <c r="C27" s="174" t="s">
        <v>38</v>
      </c>
      <c r="D27" s="174">
        <f>IF(C27="Ja",$D$142,$D$141)</f>
        <v>1</v>
      </c>
      <c r="E27" s="174" t="s">
        <v>38</v>
      </c>
      <c r="F27" s="174">
        <f>IF(E27="Laag",$F$141,IF(E27="Gemiddeld",$F$142,$F$143))</f>
        <v>20</v>
      </c>
      <c r="G27" s="174" t="s">
        <v>38</v>
      </c>
      <c r="H27" s="174">
        <f>IF(G27="Laag",$H$141,IF(G27="Gemiddeld",$H$142,$H$143))</f>
        <v>3</v>
      </c>
      <c r="I27" s="174" t="str">
        <f>IF(J27&lt;=$I$141,"Laag",IF(J27&lt;=$I$142,"Gemiddeld","Hoog"))</f>
        <v>Hoog</v>
      </c>
      <c r="J27" s="174">
        <f t="shared" si="0"/>
        <v>60</v>
      </c>
      <c r="K27" s="174"/>
      <c r="L27" s="219" t="s">
        <v>42</v>
      </c>
      <c r="M27" s="219" t="s">
        <v>0</v>
      </c>
      <c r="N27" s="219" t="s">
        <v>0</v>
      </c>
      <c r="O27" s="219" t="s">
        <v>0</v>
      </c>
      <c r="P27" s="219" t="s">
        <v>0</v>
      </c>
      <c r="Q27" s="219" t="s">
        <v>0</v>
      </c>
      <c r="R27" s="220" t="s">
        <v>0</v>
      </c>
      <c r="S27" s="148" t="s">
        <v>117</v>
      </c>
      <c r="T27" s="70" t="s">
        <v>129</v>
      </c>
      <c r="U27" s="71"/>
      <c r="V27" s="71"/>
      <c r="W27" s="98" t="s">
        <v>38</v>
      </c>
      <c r="X27" s="200" t="s">
        <v>38</v>
      </c>
      <c r="Y27" s="243"/>
      <c r="Z27" s="241"/>
      <c r="AA27" s="242"/>
    </row>
    <row r="28" spans="1:27" s="28" customFormat="1" ht="25.5" x14ac:dyDescent="0.2">
      <c r="A28" s="167"/>
      <c r="B28" s="170"/>
      <c r="C28" s="165"/>
      <c r="D28" s="165"/>
      <c r="E28" s="165"/>
      <c r="F28" s="165"/>
      <c r="G28" s="165"/>
      <c r="H28" s="165"/>
      <c r="I28" s="165"/>
      <c r="J28" s="165"/>
      <c r="K28" s="165"/>
      <c r="L28" s="186"/>
      <c r="M28" s="186"/>
      <c r="N28" s="186"/>
      <c r="O28" s="186"/>
      <c r="P28" s="186"/>
      <c r="Q28" s="186"/>
      <c r="R28" s="189"/>
      <c r="S28" s="144" t="s">
        <v>119</v>
      </c>
      <c r="T28" s="64" t="s">
        <v>71</v>
      </c>
      <c r="U28" s="69"/>
      <c r="V28" s="69"/>
      <c r="W28" s="58" t="s">
        <v>38</v>
      </c>
      <c r="X28" s="211"/>
      <c r="Y28" s="213"/>
      <c r="Z28" s="232"/>
      <c r="AA28" s="235"/>
    </row>
    <row r="29" spans="1:27" s="28" customFormat="1" ht="25.5" x14ac:dyDescent="0.2">
      <c r="A29" s="167"/>
      <c r="B29" s="170"/>
      <c r="C29" s="165"/>
      <c r="D29" s="165"/>
      <c r="E29" s="165"/>
      <c r="F29" s="165"/>
      <c r="G29" s="165"/>
      <c r="H29" s="165"/>
      <c r="I29" s="165"/>
      <c r="J29" s="165"/>
      <c r="K29" s="165"/>
      <c r="L29" s="186"/>
      <c r="M29" s="186"/>
      <c r="N29" s="186"/>
      <c r="O29" s="186"/>
      <c r="P29" s="186"/>
      <c r="Q29" s="186"/>
      <c r="R29" s="189"/>
      <c r="S29" s="144" t="s">
        <v>118</v>
      </c>
      <c r="T29" s="64" t="s">
        <v>100</v>
      </c>
      <c r="U29" s="69"/>
      <c r="V29" s="69"/>
      <c r="W29" s="58" t="s">
        <v>38</v>
      </c>
      <c r="X29" s="211"/>
      <c r="Y29" s="213"/>
      <c r="Z29" s="232"/>
      <c r="AA29" s="235"/>
    </row>
    <row r="30" spans="1:27" s="28" customFormat="1" ht="25.5" x14ac:dyDescent="0.2">
      <c r="A30" s="167"/>
      <c r="B30" s="170"/>
      <c r="C30" s="165"/>
      <c r="D30" s="165"/>
      <c r="E30" s="165"/>
      <c r="F30" s="165"/>
      <c r="G30" s="165"/>
      <c r="H30" s="165"/>
      <c r="I30" s="165"/>
      <c r="J30" s="165"/>
      <c r="K30" s="165"/>
      <c r="L30" s="186"/>
      <c r="M30" s="186"/>
      <c r="N30" s="186"/>
      <c r="O30" s="186"/>
      <c r="P30" s="186"/>
      <c r="Q30" s="186"/>
      <c r="R30" s="189"/>
      <c r="S30" s="144" t="s">
        <v>117</v>
      </c>
      <c r="T30" s="64" t="s">
        <v>123</v>
      </c>
      <c r="U30" s="69"/>
      <c r="V30" s="69"/>
      <c r="W30" s="58" t="s">
        <v>38</v>
      </c>
      <c r="X30" s="211"/>
      <c r="Y30" s="213"/>
      <c r="Z30" s="232"/>
      <c r="AA30" s="235"/>
    </row>
    <row r="31" spans="1:27" s="28" customFormat="1" ht="25.5" x14ac:dyDescent="0.2">
      <c r="A31" s="167"/>
      <c r="B31" s="170"/>
      <c r="C31" s="165"/>
      <c r="D31" s="165"/>
      <c r="E31" s="165"/>
      <c r="F31" s="165"/>
      <c r="G31" s="165"/>
      <c r="H31" s="165"/>
      <c r="I31" s="165"/>
      <c r="J31" s="165"/>
      <c r="K31" s="165"/>
      <c r="L31" s="186"/>
      <c r="M31" s="186"/>
      <c r="N31" s="186"/>
      <c r="O31" s="186"/>
      <c r="P31" s="186"/>
      <c r="Q31" s="186"/>
      <c r="R31" s="189"/>
      <c r="S31" s="144" t="s">
        <v>120</v>
      </c>
      <c r="T31" s="64" t="s">
        <v>124</v>
      </c>
      <c r="U31" s="69"/>
      <c r="V31" s="69"/>
      <c r="W31" s="58" t="s">
        <v>38</v>
      </c>
      <c r="X31" s="211"/>
      <c r="Y31" s="213"/>
      <c r="Z31" s="232"/>
      <c r="AA31" s="235"/>
    </row>
    <row r="32" spans="1:27" s="28" customFormat="1" ht="25.5" x14ac:dyDescent="0.2">
      <c r="A32" s="167"/>
      <c r="B32" s="171"/>
      <c r="C32" s="164"/>
      <c r="D32" s="164"/>
      <c r="E32" s="164"/>
      <c r="F32" s="164"/>
      <c r="G32" s="164"/>
      <c r="H32" s="164"/>
      <c r="I32" s="164"/>
      <c r="J32" s="164"/>
      <c r="K32" s="164"/>
      <c r="L32" s="187"/>
      <c r="M32" s="187"/>
      <c r="N32" s="187"/>
      <c r="O32" s="187"/>
      <c r="P32" s="187"/>
      <c r="Q32" s="187"/>
      <c r="R32" s="190"/>
      <c r="S32" s="145" t="s">
        <v>120</v>
      </c>
      <c r="T32" s="59" t="s">
        <v>72</v>
      </c>
      <c r="U32" s="68"/>
      <c r="V32" s="68"/>
      <c r="W32" s="99" t="s">
        <v>38</v>
      </c>
      <c r="X32" s="201"/>
      <c r="Y32" s="214"/>
      <c r="Z32" s="233"/>
      <c r="AA32" s="236"/>
    </row>
    <row r="33" spans="1:27" s="28" customFormat="1" ht="25.5" x14ac:dyDescent="0.2">
      <c r="A33" s="167"/>
      <c r="B33" s="123" t="s">
        <v>54</v>
      </c>
      <c r="C33" s="93" t="s">
        <v>38</v>
      </c>
      <c r="D33" s="93">
        <f>IF(C33="Ja",$D$142,$D$141)</f>
        <v>1</v>
      </c>
      <c r="E33" s="93" t="s">
        <v>38</v>
      </c>
      <c r="F33" s="93">
        <f>IF(E33="Laag",$F$141,IF(E33="Gemiddeld",$F$142,$F$143))</f>
        <v>20</v>
      </c>
      <c r="G33" s="93" t="s">
        <v>38</v>
      </c>
      <c r="H33" s="93">
        <f>IF(G33="Laag",$H$141,IF(G33="Gemiddeld",$H$142,$H$143))</f>
        <v>3</v>
      </c>
      <c r="I33" s="93" t="str">
        <f>IF(J33&lt;=$I$141,"Laag",IF(J33&lt;=$I$142,"Gemiddeld","Hoog"))</f>
        <v>Hoog</v>
      </c>
      <c r="J33" s="93">
        <f t="shared" si="0"/>
        <v>60</v>
      </c>
      <c r="K33" s="93"/>
      <c r="L33" s="102"/>
      <c r="M33" s="102"/>
      <c r="N33" s="102"/>
      <c r="O33" s="102"/>
      <c r="P33" s="102"/>
      <c r="Q33" s="102"/>
      <c r="R33" s="124"/>
      <c r="S33" s="141" t="s">
        <v>117</v>
      </c>
      <c r="T33" s="105" t="s">
        <v>112</v>
      </c>
      <c r="U33" s="30"/>
      <c r="V33" s="30"/>
      <c r="W33" s="26" t="s">
        <v>38</v>
      </c>
      <c r="X33" s="142" t="s">
        <v>38</v>
      </c>
      <c r="Y33" s="158"/>
      <c r="Z33" s="110"/>
      <c r="AA33" s="111"/>
    </row>
    <row r="34" spans="1:27" s="28" customFormat="1" ht="51" x14ac:dyDescent="0.2">
      <c r="A34" s="167"/>
      <c r="B34" s="169" t="s">
        <v>108</v>
      </c>
      <c r="C34" s="163" t="s">
        <v>38</v>
      </c>
      <c r="D34" s="163">
        <f>IF(C34="Ja",$D$142,$D$141)</f>
        <v>1</v>
      </c>
      <c r="E34" s="163" t="s">
        <v>38</v>
      </c>
      <c r="F34" s="163">
        <f>IF(E34="Laag",$F$141,IF(E34="Gemiddeld",$F$142,$F$143))</f>
        <v>20</v>
      </c>
      <c r="G34" s="163" t="s">
        <v>38</v>
      </c>
      <c r="H34" s="163">
        <f>IF(G34="Laag",$H$141,IF(G34="Gemiddeld",$H$142,$H$143))</f>
        <v>3</v>
      </c>
      <c r="I34" s="163" t="str">
        <f>IF(J34&lt;=$I$141,"Laag",IF(J34&lt;=$I$142,"Gemiddeld","Hoog"))</f>
        <v>Hoog</v>
      </c>
      <c r="J34" s="163">
        <f t="shared" si="0"/>
        <v>60</v>
      </c>
      <c r="K34" s="163"/>
      <c r="L34" s="185"/>
      <c r="M34" s="185"/>
      <c r="N34" s="185"/>
      <c r="O34" s="185"/>
      <c r="P34" s="185"/>
      <c r="Q34" s="185"/>
      <c r="R34" s="188"/>
      <c r="S34" s="138" t="s">
        <v>117</v>
      </c>
      <c r="T34" s="56" t="s">
        <v>125</v>
      </c>
      <c r="U34" s="72"/>
      <c r="V34" s="72"/>
      <c r="W34" s="100" t="s">
        <v>38</v>
      </c>
      <c r="X34" s="210" t="s">
        <v>38</v>
      </c>
      <c r="Y34" s="237"/>
      <c r="Z34" s="231"/>
      <c r="AA34" s="234"/>
    </row>
    <row r="35" spans="1:27" s="28" customFormat="1" ht="25.5" x14ac:dyDescent="0.2">
      <c r="A35" s="167"/>
      <c r="B35" s="170"/>
      <c r="C35" s="165"/>
      <c r="D35" s="165"/>
      <c r="E35" s="165"/>
      <c r="F35" s="165"/>
      <c r="G35" s="165"/>
      <c r="H35" s="165"/>
      <c r="I35" s="165"/>
      <c r="J35" s="165"/>
      <c r="K35" s="165"/>
      <c r="L35" s="186"/>
      <c r="M35" s="186"/>
      <c r="N35" s="186"/>
      <c r="O35" s="186"/>
      <c r="P35" s="186"/>
      <c r="Q35" s="186"/>
      <c r="R35" s="189"/>
      <c r="S35" s="139" t="s">
        <v>117</v>
      </c>
      <c r="T35" s="57" t="s">
        <v>73</v>
      </c>
      <c r="U35" s="69"/>
      <c r="V35" s="69"/>
      <c r="W35" s="58" t="s">
        <v>38</v>
      </c>
      <c r="X35" s="211"/>
      <c r="Y35" s="238"/>
      <c r="Z35" s="232"/>
      <c r="AA35" s="235"/>
    </row>
    <row r="36" spans="1:27" s="28" customFormat="1" ht="38.25" x14ac:dyDescent="0.2">
      <c r="A36" s="167"/>
      <c r="B36" s="171"/>
      <c r="C36" s="164"/>
      <c r="D36" s="164"/>
      <c r="E36" s="164"/>
      <c r="F36" s="164"/>
      <c r="G36" s="164"/>
      <c r="H36" s="164"/>
      <c r="I36" s="164"/>
      <c r="J36" s="164"/>
      <c r="K36" s="164"/>
      <c r="L36" s="187"/>
      <c r="M36" s="187"/>
      <c r="N36" s="187"/>
      <c r="O36" s="187"/>
      <c r="P36" s="187"/>
      <c r="Q36" s="187"/>
      <c r="R36" s="190"/>
      <c r="S36" s="140" t="s">
        <v>117</v>
      </c>
      <c r="T36" s="40" t="s">
        <v>101</v>
      </c>
      <c r="U36" s="40"/>
      <c r="V36" s="40"/>
      <c r="W36" s="99" t="s">
        <v>38</v>
      </c>
      <c r="X36" s="201"/>
      <c r="Y36" s="239"/>
      <c r="Z36" s="233"/>
      <c r="AA36" s="236"/>
    </row>
    <row r="37" spans="1:27" s="28" customFormat="1" ht="54" customHeight="1" thickBot="1" x14ac:dyDescent="0.25">
      <c r="A37" s="168"/>
      <c r="B37" s="120" t="s">
        <v>44</v>
      </c>
      <c r="C37" s="42" t="s">
        <v>38</v>
      </c>
      <c r="D37" s="42">
        <f>IF(C37="Ja",$D$142,$D$141)</f>
        <v>1</v>
      </c>
      <c r="E37" s="42" t="s">
        <v>38</v>
      </c>
      <c r="F37" s="42">
        <f>IF(E37="Laag",$F$141,IF(E37="Gemiddeld",$F$142,$F$143))</f>
        <v>20</v>
      </c>
      <c r="G37" s="42" t="s">
        <v>38</v>
      </c>
      <c r="H37" s="42">
        <f>IF(G37="Laag",$H$141,IF(G37="Gemiddeld",$H$142,$H$143))</f>
        <v>3</v>
      </c>
      <c r="I37" s="42" t="str">
        <f>IF(J37&lt;=$I$141,"Laag",IF(J37&lt;=$I$142,"Gemiddeld","Hoog"))</f>
        <v>Hoog</v>
      </c>
      <c r="J37" s="42">
        <f t="shared" si="0"/>
        <v>60</v>
      </c>
      <c r="K37" s="42"/>
      <c r="L37" s="49"/>
      <c r="M37" s="49"/>
      <c r="N37" s="49"/>
      <c r="O37" s="49"/>
      <c r="P37" s="49"/>
      <c r="Q37" s="49"/>
      <c r="R37" s="121"/>
      <c r="S37" s="134" t="s">
        <v>131</v>
      </c>
      <c r="T37" s="62"/>
      <c r="U37" s="44"/>
      <c r="V37" s="44"/>
      <c r="W37" s="46" t="s">
        <v>38</v>
      </c>
      <c r="X37" s="149" t="s">
        <v>38</v>
      </c>
      <c r="Y37" s="161"/>
      <c r="Z37" s="112"/>
      <c r="AA37" s="113"/>
    </row>
    <row r="38" spans="1:27" s="28" customFormat="1" ht="25.5" x14ac:dyDescent="0.2">
      <c r="A38" s="166" t="s">
        <v>33</v>
      </c>
      <c r="B38" s="227" t="s">
        <v>74</v>
      </c>
      <c r="C38" s="172" t="s">
        <v>38</v>
      </c>
      <c r="D38" s="172">
        <f>IF(C38="Ja",$D$142,$D$141)</f>
        <v>1</v>
      </c>
      <c r="E38" s="172" t="s">
        <v>38</v>
      </c>
      <c r="F38" s="172">
        <f>IF(E38="Laag",$F$141,IF(E38="Gemiddeld",$F$142,$F$143))</f>
        <v>20</v>
      </c>
      <c r="G38" s="172" t="s">
        <v>38</v>
      </c>
      <c r="H38" s="172">
        <f>IF(G38="Laag",$H$141,IF(G38="Gemiddeld",$H$142,$H$143))</f>
        <v>3</v>
      </c>
      <c r="I38" s="172" t="str">
        <f>IF(J38&lt;=$I$141,"Laag",IF(J38&lt;=$I$142,"Gemiddeld","Hoog"))</f>
        <v>Hoog</v>
      </c>
      <c r="J38" s="172">
        <f t="shared" si="0"/>
        <v>60</v>
      </c>
      <c r="K38" s="174"/>
      <c r="L38" s="215" t="s">
        <v>42</v>
      </c>
      <c r="M38" s="215" t="s">
        <v>0</v>
      </c>
      <c r="N38" s="215" t="s">
        <v>0</v>
      </c>
      <c r="O38" s="215" t="s">
        <v>0</v>
      </c>
      <c r="P38" s="215" t="s">
        <v>0</v>
      </c>
      <c r="Q38" s="215" t="s">
        <v>0</v>
      </c>
      <c r="R38" s="217" t="s">
        <v>0</v>
      </c>
      <c r="S38" s="150" t="s">
        <v>117</v>
      </c>
      <c r="T38" s="71" t="s">
        <v>87</v>
      </c>
      <c r="U38" s="71"/>
      <c r="V38" s="71"/>
      <c r="W38" s="98" t="s">
        <v>38</v>
      </c>
      <c r="X38" s="210" t="s">
        <v>38</v>
      </c>
      <c r="Y38" s="240"/>
      <c r="Z38" s="241"/>
      <c r="AA38" s="242"/>
    </row>
    <row r="39" spans="1:27" s="28" customFormat="1" ht="25.5" x14ac:dyDescent="0.2">
      <c r="A39" s="167"/>
      <c r="B39" s="228"/>
      <c r="C39" s="173"/>
      <c r="D39" s="173"/>
      <c r="E39" s="173"/>
      <c r="F39" s="173"/>
      <c r="G39" s="173"/>
      <c r="H39" s="173"/>
      <c r="I39" s="173"/>
      <c r="J39" s="173">
        <f t="shared" si="0"/>
        <v>0</v>
      </c>
      <c r="K39" s="165"/>
      <c r="L39" s="216"/>
      <c r="M39" s="216"/>
      <c r="N39" s="216"/>
      <c r="O39" s="216"/>
      <c r="P39" s="216"/>
      <c r="Q39" s="216"/>
      <c r="R39" s="218"/>
      <c r="S39" s="139" t="s">
        <v>117</v>
      </c>
      <c r="T39" s="57" t="s">
        <v>75</v>
      </c>
      <c r="U39" s="57"/>
      <c r="V39" s="57"/>
      <c r="W39" s="58" t="s">
        <v>38</v>
      </c>
      <c r="X39" s="211"/>
      <c r="Y39" s="238"/>
      <c r="Z39" s="232"/>
      <c r="AA39" s="235"/>
    </row>
    <row r="40" spans="1:27" s="28" customFormat="1" ht="25.5" x14ac:dyDescent="0.2">
      <c r="A40" s="167"/>
      <c r="B40" s="228"/>
      <c r="C40" s="173"/>
      <c r="D40" s="173"/>
      <c r="E40" s="173"/>
      <c r="F40" s="173"/>
      <c r="G40" s="173"/>
      <c r="H40" s="173"/>
      <c r="I40" s="173"/>
      <c r="J40" s="173">
        <f t="shared" si="0"/>
        <v>0</v>
      </c>
      <c r="K40" s="165"/>
      <c r="L40" s="216"/>
      <c r="M40" s="216"/>
      <c r="N40" s="216"/>
      <c r="O40" s="216"/>
      <c r="P40" s="216"/>
      <c r="Q40" s="216"/>
      <c r="R40" s="218"/>
      <c r="S40" s="144" t="s">
        <v>120</v>
      </c>
      <c r="T40" s="64" t="s">
        <v>102</v>
      </c>
      <c r="U40" s="69"/>
      <c r="V40" s="69"/>
      <c r="W40" s="58" t="s">
        <v>38</v>
      </c>
      <c r="X40" s="211"/>
      <c r="Y40" s="238"/>
      <c r="Z40" s="232"/>
      <c r="AA40" s="235"/>
    </row>
    <row r="41" spans="1:27" s="28" customFormat="1" ht="25.5" x14ac:dyDescent="0.2">
      <c r="A41" s="167"/>
      <c r="B41" s="228"/>
      <c r="C41" s="173"/>
      <c r="D41" s="173"/>
      <c r="E41" s="173"/>
      <c r="F41" s="173"/>
      <c r="G41" s="173"/>
      <c r="H41" s="173"/>
      <c r="I41" s="173"/>
      <c r="J41" s="173">
        <f t="shared" si="0"/>
        <v>0</v>
      </c>
      <c r="K41" s="165"/>
      <c r="L41" s="216"/>
      <c r="M41" s="216"/>
      <c r="N41" s="216"/>
      <c r="O41" s="216"/>
      <c r="P41" s="216"/>
      <c r="Q41" s="216"/>
      <c r="R41" s="218"/>
      <c r="S41" s="144" t="s">
        <v>117</v>
      </c>
      <c r="T41" s="64" t="s">
        <v>76</v>
      </c>
      <c r="U41" s="57"/>
      <c r="V41" s="57"/>
      <c r="W41" s="58" t="s">
        <v>38</v>
      </c>
      <c r="X41" s="211"/>
      <c r="Y41" s="238"/>
      <c r="Z41" s="232"/>
      <c r="AA41" s="235"/>
    </row>
    <row r="42" spans="1:27" s="28" customFormat="1" ht="25.5" x14ac:dyDescent="0.2">
      <c r="A42" s="167"/>
      <c r="B42" s="228"/>
      <c r="C42" s="173"/>
      <c r="D42" s="173"/>
      <c r="E42" s="173"/>
      <c r="F42" s="173"/>
      <c r="G42" s="173"/>
      <c r="H42" s="173"/>
      <c r="I42" s="173"/>
      <c r="J42" s="173">
        <f t="shared" si="0"/>
        <v>0</v>
      </c>
      <c r="K42" s="165"/>
      <c r="L42" s="216"/>
      <c r="M42" s="216"/>
      <c r="N42" s="216"/>
      <c r="O42" s="216"/>
      <c r="P42" s="216"/>
      <c r="Q42" s="216"/>
      <c r="R42" s="218"/>
      <c r="S42" s="144" t="s">
        <v>118</v>
      </c>
      <c r="T42" s="64" t="s">
        <v>103</v>
      </c>
      <c r="U42" s="69"/>
      <c r="V42" s="69"/>
      <c r="W42" s="58" t="s">
        <v>38</v>
      </c>
      <c r="X42" s="211"/>
      <c r="Y42" s="238"/>
      <c r="Z42" s="232"/>
      <c r="AA42" s="235"/>
    </row>
    <row r="43" spans="1:27" s="28" customFormat="1" ht="38.25" x14ac:dyDescent="0.2">
      <c r="A43" s="167"/>
      <c r="B43" s="228"/>
      <c r="C43" s="173"/>
      <c r="D43" s="173"/>
      <c r="E43" s="173"/>
      <c r="F43" s="173"/>
      <c r="G43" s="173"/>
      <c r="H43" s="173"/>
      <c r="I43" s="173"/>
      <c r="J43" s="173">
        <f t="shared" si="0"/>
        <v>0</v>
      </c>
      <c r="K43" s="165"/>
      <c r="L43" s="216"/>
      <c r="M43" s="216"/>
      <c r="N43" s="216"/>
      <c r="O43" s="216"/>
      <c r="P43" s="216"/>
      <c r="Q43" s="216"/>
      <c r="R43" s="218"/>
      <c r="S43" s="144" t="s">
        <v>117</v>
      </c>
      <c r="T43" s="64" t="s">
        <v>126</v>
      </c>
      <c r="U43" s="57"/>
      <c r="V43" s="57"/>
      <c r="W43" s="58" t="s">
        <v>38</v>
      </c>
      <c r="X43" s="211"/>
      <c r="Y43" s="238"/>
      <c r="Z43" s="232"/>
      <c r="AA43" s="235"/>
    </row>
    <row r="44" spans="1:27" s="28" customFormat="1" ht="38.25" x14ac:dyDescent="0.2">
      <c r="A44" s="167"/>
      <c r="B44" s="228"/>
      <c r="C44" s="173"/>
      <c r="D44" s="173"/>
      <c r="E44" s="173"/>
      <c r="F44" s="173"/>
      <c r="G44" s="173"/>
      <c r="H44" s="173"/>
      <c r="I44" s="173"/>
      <c r="J44" s="173">
        <f t="shared" si="0"/>
        <v>0</v>
      </c>
      <c r="K44" s="165"/>
      <c r="L44" s="216"/>
      <c r="M44" s="216"/>
      <c r="N44" s="216"/>
      <c r="O44" s="216"/>
      <c r="P44" s="216"/>
      <c r="Q44" s="216"/>
      <c r="R44" s="218"/>
      <c r="S44" s="139" t="s">
        <v>117</v>
      </c>
      <c r="T44" s="57" t="s">
        <v>104</v>
      </c>
      <c r="U44" s="57"/>
      <c r="V44" s="57"/>
      <c r="W44" s="58" t="s">
        <v>38</v>
      </c>
      <c r="X44" s="211"/>
      <c r="Y44" s="238"/>
      <c r="Z44" s="232"/>
      <c r="AA44" s="235"/>
    </row>
    <row r="45" spans="1:27" s="28" customFormat="1" ht="38.25" x14ac:dyDescent="0.2">
      <c r="A45" s="167"/>
      <c r="B45" s="228"/>
      <c r="C45" s="173"/>
      <c r="D45" s="173"/>
      <c r="E45" s="173"/>
      <c r="F45" s="173"/>
      <c r="G45" s="173"/>
      <c r="H45" s="173"/>
      <c r="I45" s="173"/>
      <c r="J45" s="173">
        <f t="shared" si="0"/>
        <v>0</v>
      </c>
      <c r="K45" s="165"/>
      <c r="L45" s="216"/>
      <c r="M45" s="216"/>
      <c r="N45" s="216"/>
      <c r="O45" s="216"/>
      <c r="P45" s="216"/>
      <c r="Q45" s="216"/>
      <c r="R45" s="218"/>
      <c r="S45" s="139" t="s">
        <v>117</v>
      </c>
      <c r="T45" s="57" t="s">
        <v>77</v>
      </c>
      <c r="U45" s="57"/>
      <c r="V45" s="57"/>
      <c r="W45" s="58" t="s">
        <v>38</v>
      </c>
      <c r="X45" s="211"/>
      <c r="Y45" s="238"/>
      <c r="Z45" s="232"/>
      <c r="AA45" s="235"/>
    </row>
    <row r="46" spans="1:27" s="28" customFormat="1" ht="25.5" x14ac:dyDescent="0.2">
      <c r="A46" s="167"/>
      <c r="B46" s="228"/>
      <c r="C46" s="173"/>
      <c r="D46" s="173"/>
      <c r="E46" s="173"/>
      <c r="F46" s="173"/>
      <c r="G46" s="173"/>
      <c r="H46" s="173"/>
      <c r="I46" s="173"/>
      <c r="J46" s="173">
        <f t="shared" si="0"/>
        <v>0</v>
      </c>
      <c r="K46" s="164"/>
      <c r="L46" s="216"/>
      <c r="M46" s="216"/>
      <c r="N46" s="216"/>
      <c r="O46" s="216"/>
      <c r="P46" s="216"/>
      <c r="Q46" s="216"/>
      <c r="R46" s="218"/>
      <c r="S46" s="140" t="s">
        <v>117</v>
      </c>
      <c r="T46" s="40" t="s">
        <v>105</v>
      </c>
      <c r="U46" s="40"/>
      <c r="V46" s="40"/>
      <c r="W46" s="99" t="s">
        <v>38</v>
      </c>
      <c r="X46" s="201"/>
      <c r="Y46" s="239"/>
      <c r="Z46" s="233"/>
      <c r="AA46" s="236"/>
    </row>
    <row r="47" spans="1:27" s="28" customFormat="1" ht="54" customHeight="1" thickBot="1" x14ac:dyDescent="0.25">
      <c r="A47" s="168"/>
      <c r="B47" s="120" t="s">
        <v>44</v>
      </c>
      <c r="C47" s="42" t="s">
        <v>38</v>
      </c>
      <c r="D47" s="42">
        <f>IF(C47="Ja",$D$142,$D$141)</f>
        <v>1</v>
      </c>
      <c r="E47" s="42" t="s">
        <v>38</v>
      </c>
      <c r="F47" s="42">
        <f>IF(E47="Laag",$F$141,IF(E47="Gemiddeld",$F$142,$F$143))</f>
        <v>20</v>
      </c>
      <c r="G47" s="42" t="s">
        <v>38</v>
      </c>
      <c r="H47" s="42">
        <f>IF(G47="Laag",$H$141,IF(G47="Gemiddeld",$H$142,$H$143))</f>
        <v>3</v>
      </c>
      <c r="I47" s="42" t="str">
        <f>IF(J47&lt;=$I$141,"Laag",IF(J47&lt;=$I$142,"Gemiddeld","Hoog"))</f>
        <v>Hoog</v>
      </c>
      <c r="J47" s="42">
        <f t="shared" si="0"/>
        <v>60</v>
      </c>
      <c r="K47" s="42"/>
      <c r="L47" s="49"/>
      <c r="M47" s="49"/>
      <c r="N47" s="49"/>
      <c r="O47" s="49"/>
      <c r="P47" s="49"/>
      <c r="Q47" s="49"/>
      <c r="R47" s="121"/>
      <c r="S47" s="134" t="s">
        <v>131</v>
      </c>
      <c r="T47" s="44"/>
      <c r="U47" s="44"/>
      <c r="V47" s="44"/>
      <c r="W47" s="46" t="s">
        <v>38</v>
      </c>
      <c r="X47" s="151" t="s">
        <v>38</v>
      </c>
      <c r="Y47" s="125"/>
      <c r="Z47" s="112"/>
      <c r="AA47" s="113"/>
    </row>
    <row r="48" spans="1:27" s="28" customFormat="1" ht="153" x14ac:dyDescent="0.2">
      <c r="A48" s="166" t="s">
        <v>34</v>
      </c>
      <c r="B48" s="178" t="s">
        <v>55</v>
      </c>
      <c r="C48" s="172" t="s">
        <v>38</v>
      </c>
      <c r="D48" s="172">
        <f>IF(C48="Ja",$D$142,$D$141)</f>
        <v>1</v>
      </c>
      <c r="E48" s="172" t="s">
        <v>38</v>
      </c>
      <c r="F48" s="172">
        <f>IF(E48="Laag",$F$141,IF(E48="Gemiddeld",$F$142,$F$143))</f>
        <v>20</v>
      </c>
      <c r="G48" s="172" t="s">
        <v>38</v>
      </c>
      <c r="H48" s="172">
        <f>IF(G48="Laag",$H$141,IF(G48="Gemiddeld",$H$142,$H$143))</f>
        <v>3</v>
      </c>
      <c r="I48" s="172" t="str">
        <f>IF(J48&lt;=$I$141,"Laag",IF(J48&lt;=$I$142,"Gemiddeld","Hoog"))</f>
        <v>Hoog</v>
      </c>
      <c r="J48" s="172">
        <f t="shared" si="0"/>
        <v>60</v>
      </c>
      <c r="K48" s="172"/>
      <c r="L48" s="103" t="s">
        <v>43</v>
      </c>
      <c r="M48" s="215" t="s">
        <v>0</v>
      </c>
      <c r="N48" s="215" t="s">
        <v>0</v>
      </c>
      <c r="O48" s="215" t="s">
        <v>0</v>
      </c>
      <c r="P48" s="215" t="s">
        <v>0</v>
      </c>
      <c r="Q48" s="215" t="s">
        <v>0</v>
      </c>
      <c r="R48" s="217" t="s">
        <v>0</v>
      </c>
      <c r="S48" s="150" t="s">
        <v>117</v>
      </c>
      <c r="T48" s="71" t="s">
        <v>130</v>
      </c>
      <c r="U48" s="71"/>
      <c r="V48" s="71"/>
      <c r="W48" s="98" t="s">
        <v>38</v>
      </c>
      <c r="X48" s="200" t="s">
        <v>38</v>
      </c>
      <c r="Y48" s="240"/>
      <c r="Z48" s="241"/>
      <c r="AA48" s="242"/>
    </row>
    <row r="49" spans="1:27" s="28" customFormat="1" ht="25.5" x14ac:dyDescent="0.2">
      <c r="A49" s="167"/>
      <c r="B49" s="179"/>
      <c r="C49" s="173"/>
      <c r="D49" s="173"/>
      <c r="E49" s="173"/>
      <c r="F49" s="173"/>
      <c r="G49" s="173"/>
      <c r="H49" s="173"/>
      <c r="I49" s="173"/>
      <c r="J49" s="173">
        <f t="shared" si="0"/>
        <v>0</v>
      </c>
      <c r="K49" s="173"/>
      <c r="L49" s="96"/>
      <c r="M49" s="216"/>
      <c r="N49" s="216"/>
      <c r="O49" s="216"/>
      <c r="P49" s="216"/>
      <c r="Q49" s="216"/>
      <c r="R49" s="218"/>
      <c r="S49" s="144" t="s">
        <v>119</v>
      </c>
      <c r="T49" s="64" t="s">
        <v>81</v>
      </c>
      <c r="U49" s="69"/>
      <c r="V49" s="69"/>
      <c r="W49" s="58" t="s">
        <v>38</v>
      </c>
      <c r="X49" s="211"/>
      <c r="Y49" s="238"/>
      <c r="Z49" s="232"/>
      <c r="AA49" s="235"/>
    </row>
    <row r="50" spans="1:27" s="28" customFormat="1" ht="25.5" x14ac:dyDescent="0.2">
      <c r="A50" s="167"/>
      <c r="B50" s="179"/>
      <c r="C50" s="173"/>
      <c r="D50" s="173"/>
      <c r="E50" s="173"/>
      <c r="F50" s="173"/>
      <c r="G50" s="173"/>
      <c r="H50" s="173"/>
      <c r="I50" s="173"/>
      <c r="J50" s="173">
        <f t="shared" si="0"/>
        <v>0</v>
      </c>
      <c r="K50" s="173"/>
      <c r="L50" s="96"/>
      <c r="M50" s="216"/>
      <c r="N50" s="216"/>
      <c r="O50" s="216"/>
      <c r="P50" s="216"/>
      <c r="Q50" s="216"/>
      <c r="R50" s="218"/>
      <c r="S50" s="140" t="s">
        <v>117</v>
      </c>
      <c r="T50" s="40" t="s">
        <v>82</v>
      </c>
      <c r="U50" s="40"/>
      <c r="V50" s="40"/>
      <c r="W50" s="99" t="s">
        <v>38</v>
      </c>
      <c r="X50" s="201"/>
      <c r="Y50" s="239"/>
      <c r="Z50" s="233"/>
      <c r="AA50" s="236"/>
    </row>
    <row r="51" spans="1:27" s="28" customFormat="1" ht="38.25" x14ac:dyDescent="0.2">
      <c r="A51" s="167"/>
      <c r="B51" s="126" t="s">
        <v>57</v>
      </c>
      <c r="C51" s="93" t="s">
        <v>38</v>
      </c>
      <c r="D51" s="93">
        <f>IF(C51="Ja",$D$142,$D$141)</f>
        <v>1</v>
      </c>
      <c r="E51" s="93" t="s">
        <v>38</v>
      </c>
      <c r="F51" s="93">
        <f>IF(E51="Laag",$F$141,IF(E51="Gemiddeld",$F$142,$F$143))</f>
        <v>20</v>
      </c>
      <c r="G51" s="93" t="s">
        <v>38</v>
      </c>
      <c r="H51" s="93">
        <f>IF(G51="Laag",$H$141,IF(G51="Gemiddeld",$H$142,$H$143))</f>
        <v>3</v>
      </c>
      <c r="I51" s="93" t="str">
        <f>IF(J51&lt;=$I$141,"Laag",IF(J51&lt;=$I$142,"Gemiddeld","Hoog"))</f>
        <v>Hoog</v>
      </c>
      <c r="J51" s="93">
        <f t="shared" si="0"/>
        <v>60</v>
      </c>
      <c r="K51" s="31"/>
      <c r="L51" s="95" t="s">
        <v>43</v>
      </c>
      <c r="M51" s="97" t="s">
        <v>0</v>
      </c>
      <c r="N51" s="97" t="s">
        <v>0</v>
      </c>
      <c r="O51" s="97" t="s">
        <v>0</v>
      </c>
      <c r="P51" s="97" t="s">
        <v>0</v>
      </c>
      <c r="Q51" s="97" t="s">
        <v>0</v>
      </c>
      <c r="R51" s="127" t="s">
        <v>0</v>
      </c>
      <c r="S51" s="141" t="s">
        <v>117</v>
      </c>
      <c r="T51" s="105" t="s">
        <v>127</v>
      </c>
      <c r="U51" s="105"/>
      <c r="V51" s="105"/>
      <c r="W51" s="26" t="s">
        <v>38</v>
      </c>
      <c r="X51" s="142" t="s">
        <v>38</v>
      </c>
      <c r="Y51" s="123"/>
      <c r="Z51" s="110"/>
      <c r="AA51" s="111"/>
    </row>
    <row r="52" spans="1:27" s="28" customFormat="1" ht="38.25" x14ac:dyDescent="0.2">
      <c r="A52" s="167"/>
      <c r="B52" s="126" t="s">
        <v>58</v>
      </c>
      <c r="C52" s="93" t="s">
        <v>38</v>
      </c>
      <c r="D52" s="93">
        <f>IF(C52="Ja",$D$142,$D$141)</f>
        <v>1</v>
      </c>
      <c r="E52" s="93" t="s">
        <v>38</v>
      </c>
      <c r="F52" s="93">
        <f>IF(E52="Laag",$F$141,IF(E52="Gemiddeld",$F$142,$F$143))</f>
        <v>20</v>
      </c>
      <c r="G52" s="93" t="s">
        <v>38</v>
      </c>
      <c r="H52" s="93">
        <f>IF(G52="Laag",$H$141,IF(G52="Gemiddeld",$H$142,$H$143))</f>
        <v>3</v>
      </c>
      <c r="I52" s="93" t="str">
        <f>IF(J52&lt;=$I$141,"Laag",IF(J52&lt;=$I$142,"Gemiddeld","Hoog"))</f>
        <v>Hoog</v>
      </c>
      <c r="J52" s="93">
        <f t="shared" si="0"/>
        <v>60</v>
      </c>
      <c r="K52" s="31"/>
      <c r="L52" s="95" t="s">
        <v>43</v>
      </c>
      <c r="M52" s="97" t="s">
        <v>0</v>
      </c>
      <c r="N52" s="97" t="s">
        <v>0</v>
      </c>
      <c r="O52" s="97" t="s">
        <v>0</v>
      </c>
      <c r="P52" s="97" t="s">
        <v>0</v>
      </c>
      <c r="Q52" s="97" t="s">
        <v>0</v>
      </c>
      <c r="R52" s="127" t="s">
        <v>0</v>
      </c>
      <c r="S52" s="141" t="s">
        <v>117</v>
      </c>
      <c r="T52" s="105" t="s">
        <v>132</v>
      </c>
      <c r="U52" s="105"/>
      <c r="V52" s="105"/>
      <c r="W52" s="26" t="s">
        <v>38</v>
      </c>
      <c r="X52" s="142" t="s">
        <v>38</v>
      </c>
      <c r="Y52" s="123"/>
      <c r="Z52" s="110"/>
      <c r="AA52" s="111"/>
    </row>
    <row r="53" spans="1:27" ht="63.75" x14ac:dyDescent="0.2">
      <c r="A53" s="167"/>
      <c r="B53" s="175" t="s">
        <v>93</v>
      </c>
      <c r="C53" s="163" t="s">
        <v>38</v>
      </c>
      <c r="D53" s="163">
        <f>IF(C53="Ja",$D$142,$D$141)</f>
        <v>1</v>
      </c>
      <c r="E53" s="163" t="s">
        <v>38</v>
      </c>
      <c r="F53" s="163">
        <f>IF(E53="Laag",$F$141,IF(E53="Gemiddeld",$F$142,$F$143))</f>
        <v>20</v>
      </c>
      <c r="G53" s="163" t="s">
        <v>38</v>
      </c>
      <c r="H53" s="163">
        <f>IF(G53="Laag",$H$141,IF(G53="Gemiddeld",$H$142,$H$143))</f>
        <v>3</v>
      </c>
      <c r="I53" s="163" t="str">
        <f>IF(J53&lt;=$I$141,"Laag",IF(J53&lt;=$I$142,"Gemiddeld","Hoog"))</f>
        <v>Hoog</v>
      </c>
      <c r="J53" s="163">
        <f t="shared" si="0"/>
        <v>60</v>
      </c>
      <c r="K53" s="163"/>
      <c r="L53" s="185" t="s">
        <v>3</v>
      </c>
      <c r="M53" s="185"/>
      <c r="N53" s="185"/>
      <c r="O53" s="185" t="s">
        <v>0</v>
      </c>
      <c r="P53" s="185" t="s">
        <v>0</v>
      </c>
      <c r="Q53" s="185"/>
      <c r="R53" s="188"/>
      <c r="S53" s="147" t="s">
        <v>117</v>
      </c>
      <c r="T53" s="67" t="s">
        <v>83</v>
      </c>
      <c r="U53" s="56"/>
      <c r="V53" s="56"/>
      <c r="W53" s="100" t="s">
        <v>38</v>
      </c>
      <c r="X53" s="210" t="s">
        <v>38</v>
      </c>
      <c r="Y53" s="237"/>
      <c r="Z53" s="231"/>
      <c r="AA53" s="234"/>
    </row>
    <row r="54" spans="1:27" ht="38.25" x14ac:dyDescent="0.2">
      <c r="A54" s="167"/>
      <c r="B54" s="176"/>
      <c r="C54" s="165"/>
      <c r="D54" s="165"/>
      <c r="E54" s="165"/>
      <c r="F54" s="165"/>
      <c r="G54" s="165"/>
      <c r="H54" s="165"/>
      <c r="I54" s="165"/>
      <c r="J54" s="165"/>
      <c r="K54" s="165"/>
      <c r="L54" s="186"/>
      <c r="M54" s="186"/>
      <c r="N54" s="186"/>
      <c r="O54" s="186"/>
      <c r="P54" s="186"/>
      <c r="Q54" s="186"/>
      <c r="R54" s="189"/>
      <c r="S54" s="144" t="s">
        <v>118</v>
      </c>
      <c r="T54" s="64" t="s">
        <v>84</v>
      </c>
      <c r="U54" s="69"/>
      <c r="V54" s="69"/>
      <c r="W54" s="58" t="s">
        <v>38</v>
      </c>
      <c r="X54" s="211"/>
      <c r="Y54" s="238"/>
      <c r="Z54" s="232"/>
      <c r="AA54" s="235"/>
    </row>
    <row r="55" spans="1:27" ht="38.25" x14ac:dyDescent="0.2">
      <c r="A55" s="167"/>
      <c r="B55" s="176"/>
      <c r="C55" s="165"/>
      <c r="D55" s="165"/>
      <c r="E55" s="165"/>
      <c r="F55" s="165"/>
      <c r="G55" s="165"/>
      <c r="H55" s="165"/>
      <c r="I55" s="165"/>
      <c r="J55" s="165"/>
      <c r="K55" s="165"/>
      <c r="L55" s="186"/>
      <c r="M55" s="186"/>
      <c r="N55" s="186"/>
      <c r="O55" s="186"/>
      <c r="P55" s="186"/>
      <c r="Q55" s="186"/>
      <c r="R55" s="189"/>
      <c r="S55" s="144" t="s">
        <v>119</v>
      </c>
      <c r="T55" s="64" t="s">
        <v>114</v>
      </c>
      <c r="U55" s="69"/>
      <c r="V55" s="69"/>
      <c r="W55" s="58" t="s">
        <v>38</v>
      </c>
      <c r="X55" s="211"/>
      <c r="Y55" s="238"/>
      <c r="Z55" s="232"/>
      <c r="AA55" s="235"/>
    </row>
    <row r="56" spans="1:27" ht="25.5" x14ac:dyDescent="0.2">
      <c r="A56" s="167"/>
      <c r="B56" s="176"/>
      <c r="C56" s="165"/>
      <c r="D56" s="165"/>
      <c r="E56" s="165"/>
      <c r="F56" s="165"/>
      <c r="G56" s="165"/>
      <c r="H56" s="165"/>
      <c r="I56" s="165"/>
      <c r="J56" s="165"/>
      <c r="K56" s="165"/>
      <c r="L56" s="186"/>
      <c r="M56" s="186"/>
      <c r="N56" s="186"/>
      <c r="O56" s="186"/>
      <c r="P56" s="186"/>
      <c r="Q56" s="186"/>
      <c r="R56" s="189"/>
      <c r="S56" s="144" t="s">
        <v>117</v>
      </c>
      <c r="T56" s="64" t="s">
        <v>106</v>
      </c>
      <c r="U56" s="69"/>
      <c r="V56" s="69"/>
      <c r="W56" s="58" t="s">
        <v>38</v>
      </c>
      <c r="X56" s="211"/>
      <c r="Y56" s="238"/>
      <c r="Z56" s="232"/>
      <c r="AA56" s="235"/>
    </row>
    <row r="57" spans="1:27" ht="25.5" x14ac:dyDescent="0.2">
      <c r="A57" s="167"/>
      <c r="B57" s="176"/>
      <c r="C57" s="165"/>
      <c r="D57" s="165"/>
      <c r="E57" s="165"/>
      <c r="F57" s="165"/>
      <c r="G57" s="165"/>
      <c r="H57" s="165"/>
      <c r="I57" s="165"/>
      <c r="J57" s="165"/>
      <c r="K57" s="165"/>
      <c r="L57" s="186"/>
      <c r="M57" s="186"/>
      <c r="N57" s="186"/>
      <c r="O57" s="186"/>
      <c r="P57" s="186"/>
      <c r="Q57" s="186"/>
      <c r="R57" s="189"/>
      <c r="S57" s="144" t="s">
        <v>120</v>
      </c>
      <c r="T57" s="64" t="s">
        <v>85</v>
      </c>
      <c r="U57" s="69"/>
      <c r="V57" s="69"/>
      <c r="W57" s="58" t="s">
        <v>38</v>
      </c>
      <c r="X57" s="211"/>
      <c r="Y57" s="238"/>
      <c r="Z57" s="232"/>
      <c r="AA57" s="235"/>
    </row>
    <row r="58" spans="1:27" ht="25.5" x14ac:dyDescent="0.2">
      <c r="A58" s="167"/>
      <c r="B58" s="177"/>
      <c r="C58" s="164"/>
      <c r="D58" s="164"/>
      <c r="E58" s="164"/>
      <c r="F58" s="164"/>
      <c r="G58" s="164"/>
      <c r="H58" s="164"/>
      <c r="I58" s="164"/>
      <c r="J58" s="164"/>
      <c r="K58" s="164"/>
      <c r="L58" s="187"/>
      <c r="M58" s="187"/>
      <c r="N58" s="187"/>
      <c r="O58" s="187"/>
      <c r="P58" s="187"/>
      <c r="Q58" s="187"/>
      <c r="R58" s="190"/>
      <c r="S58" s="145" t="s">
        <v>117</v>
      </c>
      <c r="T58" s="59" t="s">
        <v>86</v>
      </c>
      <c r="U58" s="68"/>
      <c r="V58" s="68"/>
      <c r="W58" s="99" t="s">
        <v>38</v>
      </c>
      <c r="X58" s="201"/>
      <c r="Y58" s="239"/>
      <c r="Z58" s="233"/>
      <c r="AA58" s="236"/>
    </row>
    <row r="59" spans="1:27" ht="38.25" customHeight="1" x14ac:dyDescent="0.2">
      <c r="A59" s="167"/>
      <c r="B59" s="180" t="s">
        <v>65</v>
      </c>
      <c r="C59" s="163" t="s">
        <v>38</v>
      </c>
      <c r="D59" s="163">
        <f>IF(C59="Ja",$D$142,$D$141)</f>
        <v>1</v>
      </c>
      <c r="E59" s="163" t="s">
        <v>38</v>
      </c>
      <c r="F59" s="163">
        <f>IF(E59="Laag",$F$141,IF(E59="Gemiddeld",$F$142,$F$143))</f>
        <v>20</v>
      </c>
      <c r="G59" s="163" t="s">
        <v>38</v>
      </c>
      <c r="H59" s="163">
        <f>IF(G59="Laag",$H$141,IF(G59="Gemiddeld",$H$142,$H$143))</f>
        <v>3</v>
      </c>
      <c r="I59" s="163" t="str">
        <f>IF(J59&lt;=$I$141,"Laag",IF(J59&lt;=$I$142,"Gemiddeld","Hoog"))</f>
        <v>Hoog</v>
      </c>
      <c r="J59" s="163">
        <f t="shared" si="0"/>
        <v>60</v>
      </c>
      <c r="K59" s="163"/>
      <c r="L59" s="185" t="s">
        <v>3</v>
      </c>
      <c r="M59" s="185"/>
      <c r="N59" s="185"/>
      <c r="O59" s="185"/>
      <c r="P59" s="185"/>
      <c r="Q59" s="185"/>
      <c r="R59" s="188"/>
      <c r="S59" s="152" t="s">
        <v>117</v>
      </c>
      <c r="T59" s="73" t="s">
        <v>128</v>
      </c>
      <c r="U59" s="74"/>
      <c r="V59" s="74"/>
      <c r="W59" s="66" t="s">
        <v>38</v>
      </c>
      <c r="X59" s="210" t="s">
        <v>38</v>
      </c>
      <c r="Y59" s="237"/>
      <c r="Z59" s="231"/>
      <c r="AA59" s="234"/>
    </row>
    <row r="60" spans="1:27" ht="25.5" x14ac:dyDescent="0.2">
      <c r="A60" s="167"/>
      <c r="B60" s="181"/>
      <c r="C60" s="164"/>
      <c r="D60" s="164"/>
      <c r="E60" s="164"/>
      <c r="F60" s="164"/>
      <c r="G60" s="164"/>
      <c r="H60" s="164"/>
      <c r="I60" s="164"/>
      <c r="J60" s="164"/>
      <c r="K60" s="164"/>
      <c r="L60" s="187"/>
      <c r="M60" s="187"/>
      <c r="N60" s="187"/>
      <c r="O60" s="187"/>
      <c r="P60" s="187"/>
      <c r="Q60" s="187"/>
      <c r="R60" s="190"/>
      <c r="S60" s="145" t="s">
        <v>120</v>
      </c>
      <c r="T60" s="59" t="s">
        <v>115</v>
      </c>
      <c r="U60" s="68"/>
      <c r="V60" s="68"/>
      <c r="W60" s="99" t="s">
        <v>38</v>
      </c>
      <c r="X60" s="201"/>
      <c r="Y60" s="239"/>
      <c r="Z60" s="233"/>
      <c r="AA60" s="236"/>
    </row>
    <row r="61" spans="1:27" ht="38.25" x14ac:dyDescent="0.2">
      <c r="A61" s="167"/>
      <c r="B61" s="128" t="s">
        <v>64</v>
      </c>
      <c r="C61" s="90" t="s">
        <v>38</v>
      </c>
      <c r="D61" s="90">
        <f>IF(C61="Ja",$D$142,$D$141)</f>
        <v>1</v>
      </c>
      <c r="E61" s="90" t="s">
        <v>38</v>
      </c>
      <c r="F61" s="90">
        <f>IF(E61="Laag",$F$141,IF(E61="Gemiddeld",$F$142,$F$143))</f>
        <v>20</v>
      </c>
      <c r="G61" s="90" t="s">
        <v>38</v>
      </c>
      <c r="H61" s="90">
        <f>IF(G61="Laag",$H$141,IF(G61="Gemiddeld",$H$142,$H$143))</f>
        <v>3</v>
      </c>
      <c r="I61" s="90" t="str">
        <f>IF(J61&lt;=$I$141,"Laag",IF(J61&lt;=$I$142,"Gemiddeld","Hoog"))</f>
        <v>Hoog</v>
      </c>
      <c r="J61" s="93">
        <f t="shared" si="0"/>
        <v>60</v>
      </c>
      <c r="K61" s="25"/>
      <c r="L61" s="102" t="s">
        <v>3</v>
      </c>
      <c r="M61" s="105"/>
      <c r="N61" s="105"/>
      <c r="O61" s="105"/>
      <c r="P61" s="105"/>
      <c r="Q61" s="105"/>
      <c r="R61" s="129"/>
      <c r="S61" s="153" t="s">
        <v>117</v>
      </c>
      <c r="T61" s="29" t="s">
        <v>88</v>
      </c>
      <c r="U61" s="30"/>
      <c r="V61" s="30"/>
      <c r="W61" s="26" t="s">
        <v>38</v>
      </c>
      <c r="X61" s="142" t="s">
        <v>38</v>
      </c>
      <c r="Y61" s="123"/>
      <c r="Z61" s="110"/>
      <c r="AA61" s="111"/>
    </row>
    <row r="62" spans="1:27" ht="38.25" x14ac:dyDescent="0.2">
      <c r="A62" s="167"/>
      <c r="B62" s="123" t="s">
        <v>63</v>
      </c>
      <c r="C62" s="90" t="s">
        <v>38</v>
      </c>
      <c r="D62" s="90">
        <f>IF(C62="Ja",$D$142,$D$141)</f>
        <v>1</v>
      </c>
      <c r="E62" s="90" t="s">
        <v>38</v>
      </c>
      <c r="F62" s="90">
        <f>IF(E62="Laag",$F$141,IF(E62="Gemiddeld",$F$142,$F$143))</f>
        <v>20</v>
      </c>
      <c r="G62" s="90" t="s">
        <v>38</v>
      </c>
      <c r="H62" s="90">
        <f>IF(G62="Laag",$H$141,IF(G62="Gemiddeld",$H$142,$H$143))</f>
        <v>3</v>
      </c>
      <c r="I62" s="90" t="str">
        <f>IF(J62&lt;=$I$141,"Laag",IF(J62&lt;=$I$142,"Gemiddeld","Hoog"))</f>
        <v>Hoog</v>
      </c>
      <c r="J62" s="93">
        <f t="shared" si="0"/>
        <v>60</v>
      </c>
      <c r="K62" s="31"/>
      <c r="L62" s="102" t="s">
        <v>3</v>
      </c>
      <c r="M62" s="40"/>
      <c r="N62" s="40"/>
      <c r="O62" s="40"/>
      <c r="P62" s="40"/>
      <c r="Q62" s="40"/>
      <c r="R62" s="130"/>
      <c r="S62" s="154" t="s">
        <v>117</v>
      </c>
      <c r="T62" s="33" t="s">
        <v>89</v>
      </c>
      <c r="U62" s="105"/>
      <c r="V62" s="105"/>
      <c r="W62" s="26" t="s">
        <v>38</v>
      </c>
      <c r="X62" s="142" t="s">
        <v>38</v>
      </c>
      <c r="Y62" s="123"/>
      <c r="Z62" s="110"/>
      <c r="AA62" s="111"/>
    </row>
    <row r="63" spans="1:27" ht="54" customHeight="1" thickBot="1" x14ac:dyDescent="0.25">
      <c r="A63" s="168"/>
      <c r="B63" s="120" t="s">
        <v>44</v>
      </c>
      <c r="C63" s="42" t="s">
        <v>38</v>
      </c>
      <c r="D63" s="42">
        <f>IF(C63="Ja",$D$142,$D$141)</f>
        <v>1</v>
      </c>
      <c r="E63" s="42" t="s">
        <v>38</v>
      </c>
      <c r="F63" s="42">
        <f>IF(E63="Laag",$F$141,IF(E63="Gemiddeld",$F$142,$F$143))</f>
        <v>20</v>
      </c>
      <c r="G63" s="42" t="s">
        <v>38</v>
      </c>
      <c r="H63" s="42">
        <f>IF(G63="Laag",$H$141,IF(G63="Gemiddeld",$H$142,$H$143))</f>
        <v>3</v>
      </c>
      <c r="I63" s="42" t="str">
        <f>IF(J63&lt;=$I$141,"Laag",IF(J63&lt;=$I$142,"Gemiddeld","Hoog"))</f>
        <v>Hoog</v>
      </c>
      <c r="J63" s="42">
        <f t="shared" si="0"/>
        <v>60</v>
      </c>
      <c r="K63" s="42"/>
      <c r="L63" s="49"/>
      <c r="M63" s="44"/>
      <c r="N63" s="44"/>
      <c r="O63" s="44"/>
      <c r="P63" s="44"/>
      <c r="Q63" s="44"/>
      <c r="R63" s="131"/>
      <c r="S63" s="134" t="s">
        <v>131</v>
      </c>
      <c r="T63" s="63"/>
      <c r="U63" s="44"/>
      <c r="V63" s="44"/>
      <c r="W63" s="46" t="s">
        <v>38</v>
      </c>
      <c r="X63" s="135" t="s">
        <v>38</v>
      </c>
      <c r="Y63" s="161"/>
      <c r="Z63" s="112"/>
      <c r="AA63" s="113"/>
    </row>
    <row r="64" spans="1:27" s="28" customFormat="1" ht="51" x14ac:dyDescent="0.2">
      <c r="A64" s="166" t="s">
        <v>35</v>
      </c>
      <c r="B64" s="78" t="s">
        <v>56</v>
      </c>
      <c r="C64" s="92" t="s">
        <v>38</v>
      </c>
      <c r="D64" s="92">
        <f>IF(C64="Ja",$D$142,$D$141)</f>
        <v>1</v>
      </c>
      <c r="E64" s="92" t="s">
        <v>38</v>
      </c>
      <c r="F64" s="92">
        <f>IF(E64="Laag",$F$141,IF(E64="Gemiddeld",$F$142,$F$143))</f>
        <v>20</v>
      </c>
      <c r="G64" s="92" t="s">
        <v>38</v>
      </c>
      <c r="H64" s="92">
        <f>IF(G64="Laag",$H$141,IF(G64="Gemiddeld",$H$142,$H$143))</f>
        <v>3</v>
      </c>
      <c r="I64" s="92" t="str">
        <f>IF(J64&lt;=$I$141,"Laag",IF(J64&lt;=$I$142,"Gemiddeld","Hoog"))</f>
        <v>Hoog</v>
      </c>
      <c r="J64" s="92">
        <f t="shared" si="0"/>
        <v>60</v>
      </c>
      <c r="K64" s="92"/>
      <c r="L64" s="92" t="s">
        <v>42</v>
      </c>
      <c r="M64" s="101"/>
      <c r="N64" s="79"/>
      <c r="O64" s="80"/>
      <c r="P64" s="79"/>
      <c r="Q64" s="80"/>
      <c r="R64" s="132"/>
      <c r="S64" s="155" t="s">
        <v>117</v>
      </c>
      <c r="T64" s="61" t="s">
        <v>116</v>
      </c>
      <c r="U64" s="104"/>
      <c r="V64" s="104"/>
      <c r="W64" s="41" t="s">
        <v>38</v>
      </c>
      <c r="X64" s="137" t="s">
        <v>38</v>
      </c>
      <c r="Y64" s="78"/>
      <c r="Z64" s="108"/>
      <c r="AA64" s="109"/>
    </row>
    <row r="65" spans="1:27" ht="54" customHeight="1" thickBot="1" x14ac:dyDescent="0.25">
      <c r="A65" s="168"/>
      <c r="B65" s="120" t="s">
        <v>44</v>
      </c>
      <c r="C65" s="50" t="s">
        <v>38</v>
      </c>
      <c r="D65" s="50">
        <f>IF(C65="Ja",$D$142,$D$141)</f>
        <v>1</v>
      </c>
      <c r="E65" s="50" t="s">
        <v>38</v>
      </c>
      <c r="F65" s="50">
        <f>IF(E65="Laag",$F$141,IF(E65="Gemiddeld",$F$142,$F$143))</f>
        <v>20</v>
      </c>
      <c r="G65" s="50" t="s">
        <v>38</v>
      </c>
      <c r="H65" s="50">
        <f>IF(G65="Laag",$H$141,IF(G65="Gemiddeld",$H$142,$H$143))</f>
        <v>3</v>
      </c>
      <c r="I65" s="50" t="str">
        <f>IF(J65&lt;=$I$141,"Laag",IF(J65&lt;=$I$142,"Gemiddeld","Hoog"))</f>
        <v>Hoog</v>
      </c>
      <c r="J65" s="50">
        <f t="shared" ref="J65" si="1">+D65*F65*H65</f>
        <v>60</v>
      </c>
      <c r="K65" s="50"/>
      <c r="L65" s="75"/>
      <c r="M65" s="76"/>
      <c r="N65" s="76"/>
      <c r="O65" s="76"/>
      <c r="P65" s="76"/>
      <c r="Q65" s="76"/>
      <c r="R65" s="133"/>
      <c r="S65" s="134" t="s">
        <v>131</v>
      </c>
      <c r="T65" s="63"/>
      <c r="U65" s="76"/>
      <c r="V65" s="76"/>
      <c r="W65" s="77" t="s">
        <v>38</v>
      </c>
      <c r="X65" s="156" t="s">
        <v>38</v>
      </c>
      <c r="Y65" s="120"/>
      <c r="Z65" s="114"/>
      <c r="AA65" s="115"/>
    </row>
    <row r="66" spans="1:27" x14ac:dyDescent="0.2">
      <c r="C66" s="34"/>
      <c r="S66" s="36"/>
      <c r="T66" s="36"/>
    </row>
    <row r="67" spans="1:27" x14ac:dyDescent="0.2">
      <c r="S67" s="36"/>
      <c r="T67" s="36"/>
    </row>
    <row r="68" spans="1:27" x14ac:dyDescent="0.2">
      <c r="S68" s="36"/>
      <c r="T68" s="36"/>
    </row>
    <row r="69" spans="1:27" x14ac:dyDescent="0.2">
      <c r="S69" s="36"/>
      <c r="T69" s="36"/>
    </row>
    <row r="70" spans="1:27" x14ac:dyDescent="0.2">
      <c r="S70" s="36"/>
      <c r="T70" s="36"/>
    </row>
    <row r="140" spans="3:31" s="2" customFormat="1" ht="13.9" hidden="1" thickBot="1" x14ac:dyDescent="0.35">
      <c r="C140" s="3" t="s">
        <v>4</v>
      </c>
      <c r="D140" s="4"/>
      <c r="E140" s="4" t="s">
        <v>1</v>
      </c>
      <c r="F140" s="4"/>
      <c r="G140" s="4" t="s">
        <v>2</v>
      </c>
      <c r="H140" s="4"/>
      <c r="I140" s="4" t="s">
        <v>5</v>
      </c>
      <c r="J140" s="4"/>
      <c r="K140" s="4"/>
      <c r="L140" s="4"/>
      <c r="M140" s="4"/>
      <c r="N140" s="4"/>
      <c r="O140" s="4"/>
      <c r="P140" s="4"/>
      <c r="Q140" s="4"/>
      <c r="R140" s="4"/>
      <c r="S140" s="4"/>
      <c r="T140" s="5"/>
      <c r="U140" s="4"/>
      <c r="V140" s="4"/>
      <c r="W140" s="4" t="s">
        <v>6</v>
      </c>
      <c r="X140" s="4" t="s">
        <v>7</v>
      </c>
      <c r="Y140" s="6"/>
      <c r="Z140" s="7"/>
      <c r="AA140" s="8"/>
      <c r="AB140" s="9"/>
      <c r="AC140" s="9"/>
      <c r="AD140" s="9"/>
      <c r="AE140" s="10"/>
    </row>
    <row r="141" spans="3:31" s="2" customFormat="1" ht="13.15" hidden="1" x14ac:dyDescent="0.3">
      <c r="C141" s="11" t="s">
        <v>36</v>
      </c>
      <c r="D141" s="117">
        <v>1</v>
      </c>
      <c r="E141" s="12" t="s">
        <v>39</v>
      </c>
      <c r="F141" s="117">
        <v>5</v>
      </c>
      <c r="G141" s="12"/>
      <c r="H141" s="117">
        <v>1</v>
      </c>
      <c r="I141" s="12">
        <v>10</v>
      </c>
      <c r="J141" s="12"/>
      <c r="K141" s="12"/>
      <c r="L141" s="13"/>
      <c r="M141" s="13"/>
      <c r="N141" s="13"/>
      <c r="O141" s="13"/>
      <c r="P141" s="13"/>
      <c r="Q141" s="13"/>
      <c r="R141" s="14"/>
      <c r="S141" s="12"/>
      <c r="T141" s="15"/>
      <c r="U141" s="14"/>
      <c r="V141" s="14"/>
      <c r="W141" s="12" t="s">
        <v>45</v>
      </c>
      <c r="X141" s="15" t="s">
        <v>38</v>
      </c>
      <c r="Y141" s="16"/>
      <c r="Z141" s="13"/>
      <c r="AA141" s="17"/>
      <c r="AB141" s="9"/>
      <c r="AC141" s="9"/>
      <c r="AD141" s="9"/>
      <c r="AE141" s="10"/>
    </row>
    <row r="142" spans="3:31" s="2" customFormat="1" ht="13.15" hidden="1" x14ac:dyDescent="0.3">
      <c r="C142" s="11" t="s">
        <v>37</v>
      </c>
      <c r="D142" s="117">
        <v>10</v>
      </c>
      <c r="E142" s="12" t="s">
        <v>41</v>
      </c>
      <c r="F142" s="117">
        <v>10</v>
      </c>
      <c r="G142" s="12"/>
      <c r="H142" s="117">
        <v>2</v>
      </c>
      <c r="I142" s="12">
        <v>20</v>
      </c>
      <c r="J142" s="12"/>
      <c r="K142" s="12"/>
      <c r="L142" s="13"/>
      <c r="M142" s="13"/>
      <c r="N142" s="13"/>
      <c r="O142" s="13"/>
      <c r="P142" s="13"/>
      <c r="Q142" s="13"/>
      <c r="R142" s="14"/>
      <c r="S142" s="12"/>
      <c r="T142" s="15"/>
      <c r="U142" s="14"/>
      <c r="V142" s="14"/>
      <c r="W142" s="12" t="s">
        <v>46</v>
      </c>
      <c r="X142" s="12" t="s">
        <v>39</v>
      </c>
      <c r="Y142" s="16"/>
      <c r="Z142" s="13"/>
      <c r="AA142" s="17"/>
      <c r="AB142" s="9"/>
      <c r="AC142" s="9"/>
      <c r="AD142" s="9"/>
      <c r="AE142" s="10"/>
    </row>
    <row r="143" spans="3:31" s="2" customFormat="1" ht="13.15" hidden="1" x14ac:dyDescent="0.3">
      <c r="C143" s="11" t="s">
        <v>38</v>
      </c>
      <c r="D143" s="12"/>
      <c r="E143" s="12" t="s">
        <v>40</v>
      </c>
      <c r="F143" s="117">
        <v>20</v>
      </c>
      <c r="G143" s="12"/>
      <c r="H143" s="117">
        <v>3</v>
      </c>
      <c r="I143" s="12"/>
      <c r="J143" s="12"/>
      <c r="K143" s="12"/>
      <c r="L143" s="13"/>
      <c r="M143" s="13"/>
      <c r="N143" s="13"/>
      <c r="O143" s="13"/>
      <c r="P143" s="13"/>
      <c r="Q143" s="13"/>
      <c r="R143" s="14"/>
      <c r="S143" s="12"/>
      <c r="T143" s="15"/>
      <c r="U143" s="14"/>
      <c r="V143" s="14"/>
      <c r="W143" s="12" t="s">
        <v>38</v>
      </c>
      <c r="X143" s="12" t="s">
        <v>41</v>
      </c>
      <c r="Y143" s="16"/>
      <c r="Z143" s="13"/>
      <c r="AA143" s="17"/>
      <c r="AB143" s="9"/>
      <c r="AC143" s="9"/>
      <c r="AD143" s="9"/>
    </row>
    <row r="144" spans="3:31" s="2" customFormat="1" ht="13.15" hidden="1" x14ac:dyDescent="0.3">
      <c r="C144" s="11"/>
      <c r="D144" s="117"/>
      <c r="E144" s="12" t="s">
        <v>38</v>
      </c>
      <c r="F144" s="117"/>
      <c r="G144" s="12"/>
      <c r="H144" s="117"/>
      <c r="I144" s="12"/>
      <c r="J144" s="117"/>
      <c r="K144" s="117"/>
      <c r="L144" s="13"/>
      <c r="M144" s="13"/>
      <c r="N144" s="13"/>
      <c r="O144" s="13"/>
      <c r="P144" s="13"/>
      <c r="Q144" s="13"/>
      <c r="R144" s="14"/>
      <c r="S144" s="117"/>
      <c r="T144" s="118"/>
      <c r="U144" s="14"/>
      <c r="V144" s="14"/>
      <c r="W144" s="117"/>
      <c r="X144" s="12" t="s">
        <v>40</v>
      </c>
      <c r="Y144" s="16"/>
      <c r="Z144" s="13"/>
      <c r="AA144" s="17"/>
      <c r="AB144" s="9"/>
      <c r="AC144" s="9"/>
      <c r="AD144" s="9"/>
    </row>
    <row r="145" spans="3:30" s="2" customFormat="1" ht="13.9" hidden="1" thickBot="1" x14ac:dyDescent="0.35">
      <c r="C145" s="18"/>
      <c r="D145" s="119"/>
      <c r="E145" s="19"/>
      <c r="F145" s="119"/>
      <c r="G145" s="19"/>
      <c r="H145" s="119"/>
      <c r="I145" s="19"/>
      <c r="J145" s="119"/>
      <c r="K145" s="119"/>
      <c r="L145" s="20"/>
      <c r="M145" s="20"/>
      <c r="N145" s="20"/>
      <c r="O145" s="20"/>
      <c r="P145" s="20"/>
      <c r="Q145" s="20"/>
      <c r="R145" s="21"/>
      <c r="S145" s="119"/>
      <c r="T145" s="63"/>
      <c r="U145" s="21"/>
      <c r="V145" s="21"/>
      <c r="W145" s="119"/>
      <c r="X145" s="20"/>
      <c r="Y145" s="22"/>
      <c r="Z145" s="20"/>
      <c r="AA145" s="23"/>
      <c r="AB145" s="9"/>
      <c r="AC145" s="9"/>
      <c r="AD145" s="9"/>
    </row>
  </sheetData>
  <autoFilter ref="A2:AA65"/>
  <mergeCells count="263">
    <mergeCell ref="J59:J60"/>
    <mergeCell ref="S1:X1"/>
    <mergeCell ref="A64:A65"/>
    <mergeCell ref="J3:J4"/>
    <mergeCell ref="J7:J10"/>
    <mergeCell ref="J14:J16"/>
    <mergeCell ref="J17:J18"/>
    <mergeCell ref="J19:J22"/>
    <mergeCell ref="J23:J25"/>
    <mergeCell ref="J27:J32"/>
    <mergeCell ref="J34:J36"/>
    <mergeCell ref="J53:J58"/>
    <mergeCell ref="X48:X50"/>
    <mergeCell ref="X53:X58"/>
    <mergeCell ref="X59:X60"/>
    <mergeCell ref="K59:K60"/>
    <mergeCell ref="M59:M60"/>
    <mergeCell ref="N59:N60"/>
    <mergeCell ref="O59:O60"/>
    <mergeCell ref="P59:P60"/>
    <mergeCell ref="Q59:Q60"/>
    <mergeCell ref="R59:R60"/>
    <mergeCell ref="K34:K36"/>
    <mergeCell ref="L34:L36"/>
    <mergeCell ref="AA23:AA25"/>
    <mergeCell ref="Y27:Y32"/>
    <mergeCell ref="Z27:Z32"/>
    <mergeCell ref="AA27:AA32"/>
    <mergeCell ref="Y34:Y36"/>
    <mergeCell ref="Z34:Z36"/>
    <mergeCell ref="AA34:AA36"/>
    <mergeCell ref="Y38:Y46"/>
    <mergeCell ref="X38:X46"/>
    <mergeCell ref="Z38:Z46"/>
    <mergeCell ref="AA38:AA46"/>
    <mergeCell ref="X27:X32"/>
    <mergeCell ref="X34:X36"/>
    <mergeCell ref="Y59:Y60"/>
    <mergeCell ref="Z59:Z60"/>
    <mergeCell ref="AA59:AA60"/>
    <mergeCell ref="Y53:Y58"/>
    <mergeCell ref="Z53:Z58"/>
    <mergeCell ref="AA53:AA58"/>
    <mergeCell ref="Y48:Y50"/>
    <mergeCell ref="Z48:Z50"/>
    <mergeCell ref="AA48:AA50"/>
    <mergeCell ref="M34:M36"/>
    <mergeCell ref="N34:N36"/>
    <mergeCell ref="O34:O36"/>
    <mergeCell ref="P34:P36"/>
    <mergeCell ref="Q34:Q36"/>
    <mergeCell ref="R34:R36"/>
    <mergeCell ref="L53:L58"/>
    <mergeCell ref="M53:M58"/>
    <mergeCell ref="N53:N58"/>
    <mergeCell ref="O53:O58"/>
    <mergeCell ref="P53:P58"/>
    <mergeCell ref="Q53:Q58"/>
    <mergeCell ref="R53:R58"/>
    <mergeCell ref="Z7:Z10"/>
    <mergeCell ref="AA7:AA10"/>
    <mergeCell ref="L14:L16"/>
    <mergeCell ref="L17:L18"/>
    <mergeCell ref="K17:K18"/>
    <mergeCell ref="L19:L22"/>
    <mergeCell ref="K19:K22"/>
    <mergeCell ref="K23:K25"/>
    <mergeCell ref="L23:L25"/>
    <mergeCell ref="X14:X16"/>
    <mergeCell ref="X17:X18"/>
    <mergeCell ref="X19:X22"/>
    <mergeCell ref="X23:X25"/>
    <mergeCell ref="Y14:Y16"/>
    <mergeCell ref="Z14:Z16"/>
    <mergeCell ref="AA14:AA16"/>
    <mergeCell ref="Y17:Y18"/>
    <mergeCell ref="Z17:Z18"/>
    <mergeCell ref="AA17:AA18"/>
    <mergeCell ref="Y19:Y22"/>
    <mergeCell ref="Z19:Z22"/>
    <mergeCell ref="AA19:AA22"/>
    <mergeCell ref="Y23:Y25"/>
    <mergeCell ref="Z23:Z25"/>
    <mergeCell ref="L59:L60"/>
    <mergeCell ref="L38:L46"/>
    <mergeCell ref="B1:R1"/>
    <mergeCell ref="Y1:AA1"/>
    <mergeCell ref="B38:B46"/>
    <mergeCell ref="E38:E46"/>
    <mergeCell ref="G38:G46"/>
    <mergeCell ref="C38:C46"/>
    <mergeCell ref="O38:O46"/>
    <mergeCell ref="M38:M46"/>
    <mergeCell ref="N38:N46"/>
    <mergeCell ref="AA3:AA4"/>
    <mergeCell ref="M48:M50"/>
    <mergeCell ref="P48:P50"/>
    <mergeCell ref="Q48:Q50"/>
    <mergeCell ref="R48:R50"/>
    <mergeCell ref="O48:O50"/>
    <mergeCell ref="N48:N50"/>
    <mergeCell ref="Q7:Q10"/>
    <mergeCell ref="R7:R10"/>
    <mergeCell ref="N14:N16"/>
    <mergeCell ref="O14:O16"/>
    <mergeCell ref="P14:P16"/>
    <mergeCell ref="Q14:Q16"/>
    <mergeCell ref="Z3:Z4"/>
    <mergeCell ref="E7:E10"/>
    <mergeCell ref="G7:G10"/>
    <mergeCell ref="I7:I10"/>
    <mergeCell ref="K7:K10"/>
    <mergeCell ref="X7:X10"/>
    <mergeCell ref="Y7:Y10"/>
    <mergeCell ref="P38:P46"/>
    <mergeCell ref="Q38:Q46"/>
    <mergeCell ref="R38:R46"/>
    <mergeCell ref="K14:K16"/>
    <mergeCell ref="M14:M16"/>
    <mergeCell ref="M17:M18"/>
    <mergeCell ref="M19:M22"/>
    <mergeCell ref="L3:L4"/>
    <mergeCell ref="L27:L32"/>
    <mergeCell ref="M27:M32"/>
    <mergeCell ref="N27:N32"/>
    <mergeCell ref="O27:O32"/>
    <mergeCell ref="P27:P32"/>
    <mergeCell ref="Q27:Q32"/>
    <mergeCell ref="R27:R32"/>
    <mergeCell ref="L7:L10"/>
    <mergeCell ref="R14:R16"/>
    <mergeCell ref="B17:B18"/>
    <mergeCell ref="A1:A2"/>
    <mergeCell ref="J38:J46"/>
    <mergeCell ref="I38:I46"/>
    <mergeCell ref="F38:F46"/>
    <mergeCell ref="H38:H46"/>
    <mergeCell ref="D38:D46"/>
    <mergeCell ref="X3:X4"/>
    <mergeCell ref="Y3:Y4"/>
    <mergeCell ref="C14:C16"/>
    <mergeCell ref="D14:D16"/>
    <mergeCell ref="N17:N18"/>
    <mergeCell ref="O17:O18"/>
    <mergeCell ref="P17:P18"/>
    <mergeCell ref="Q17:Q18"/>
    <mergeCell ref="R17:R18"/>
    <mergeCell ref="N19:N22"/>
    <mergeCell ref="O19:O22"/>
    <mergeCell ref="P19:P22"/>
    <mergeCell ref="O23:O25"/>
    <mergeCell ref="P23:P25"/>
    <mergeCell ref="Q23:Q25"/>
    <mergeCell ref="R23:R25"/>
    <mergeCell ref="R3:R4"/>
    <mergeCell ref="P3:P4"/>
    <mergeCell ref="Q3:Q4"/>
    <mergeCell ref="E14:E16"/>
    <mergeCell ref="F14:F16"/>
    <mergeCell ref="G14:G16"/>
    <mergeCell ref="H14:H16"/>
    <mergeCell ref="I14:I16"/>
    <mergeCell ref="A6:A12"/>
    <mergeCell ref="C7:C10"/>
    <mergeCell ref="D7:D10"/>
    <mergeCell ref="F7:F10"/>
    <mergeCell ref="H7:H10"/>
    <mergeCell ref="M7:M10"/>
    <mergeCell ref="N7:N10"/>
    <mergeCell ref="O7:O10"/>
    <mergeCell ref="P7:P10"/>
    <mergeCell ref="C3:C4"/>
    <mergeCell ref="D3:D4"/>
    <mergeCell ref="E3:E4"/>
    <mergeCell ref="F3:F4"/>
    <mergeCell ref="G3:G4"/>
    <mergeCell ref="H3:H4"/>
    <mergeCell ref="I3:I4"/>
    <mergeCell ref="B7:B10"/>
    <mergeCell ref="B23:B25"/>
    <mergeCell ref="M23:M25"/>
    <mergeCell ref="N23:N25"/>
    <mergeCell ref="A3:A5"/>
    <mergeCell ref="B3:B4"/>
    <mergeCell ref="K3:K4"/>
    <mergeCell ref="M3:M4"/>
    <mergeCell ref="N3:N4"/>
    <mergeCell ref="O3:O4"/>
    <mergeCell ref="C19:C22"/>
    <mergeCell ref="D19:D22"/>
    <mergeCell ref="E19:E22"/>
    <mergeCell ref="F19:F22"/>
    <mergeCell ref="G19:G22"/>
    <mergeCell ref="H19:H22"/>
    <mergeCell ref="I19:I22"/>
    <mergeCell ref="C23:C25"/>
    <mergeCell ref="D23:D25"/>
    <mergeCell ref="E23:E25"/>
    <mergeCell ref="F23:F25"/>
    <mergeCell ref="G23:G25"/>
    <mergeCell ref="H23:H25"/>
    <mergeCell ref="I23:I25"/>
    <mergeCell ref="B14:B16"/>
    <mergeCell ref="G48:G50"/>
    <mergeCell ref="D48:D50"/>
    <mergeCell ref="B59:B60"/>
    <mergeCell ref="C53:C58"/>
    <mergeCell ref="D53:D58"/>
    <mergeCell ref="S3:S4"/>
    <mergeCell ref="B27:B32"/>
    <mergeCell ref="K27:K32"/>
    <mergeCell ref="C27:C32"/>
    <mergeCell ref="D27:D32"/>
    <mergeCell ref="E27:E32"/>
    <mergeCell ref="F27:F32"/>
    <mergeCell ref="G27:G32"/>
    <mergeCell ref="H27:H32"/>
    <mergeCell ref="I27:I32"/>
    <mergeCell ref="C17:C18"/>
    <mergeCell ref="D17:D18"/>
    <mergeCell ref="E17:E18"/>
    <mergeCell ref="F17:F18"/>
    <mergeCell ref="G17:G18"/>
    <mergeCell ref="H17:H18"/>
    <mergeCell ref="I17:I18"/>
    <mergeCell ref="Q19:Q22"/>
    <mergeCell ref="R19:R22"/>
    <mergeCell ref="A13:A26"/>
    <mergeCell ref="A38:A47"/>
    <mergeCell ref="B19:B22"/>
    <mergeCell ref="F48:F50"/>
    <mergeCell ref="E48:E50"/>
    <mergeCell ref="K38:K46"/>
    <mergeCell ref="K48:K50"/>
    <mergeCell ref="B53:B58"/>
    <mergeCell ref="K53:K58"/>
    <mergeCell ref="A48:A63"/>
    <mergeCell ref="B34:B36"/>
    <mergeCell ref="C34:C36"/>
    <mergeCell ref="D34:D36"/>
    <mergeCell ref="E34:E36"/>
    <mergeCell ref="F34:F36"/>
    <mergeCell ref="G34:G36"/>
    <mergeCell ref="H34:H36"/>
    <mergeCell ref="I34:I36"/>
    <mergeCell ref="A27:A37"/>
    <mergeCell ref="B48:B50"/>
    <mergeCell ref="H48:H50"/>
    <mergeCell ref="I48:I50"/>
    <mergeCell ref="J48:J50"/>
    <mergeCell ref="C48:C50"/>
    <mergeCell ref="C59:C60"/>
    <mergeCell ref="D59:D60"/>
    <mergeCell ref="E59:E60"/>
    <mergeCell ref="F59:F60"/>
    <mergeCell ref="G59:G60"/>
    <mergeCell ref="H59:H60"/>
    <mergeCell ref="I59:I60"/>
    <mergeCell ref="E53:E58"/>
    <mergeCell ref="F53:F58"/>
    <mergeCell ref="G53:G58"/>
    <mergeCell ref="H53:H58"/>
    <mergeCell ref="I53:I58"/>
  </mergeCells>
  <conditionalFormatting sqref="B2">
    <cfRule type="containsText" dxfId="33" priority="11" operator="containsText" text="Maak uw keuze">
      <formula>NOT(ISERROR(SEARCH("Maak uw keuze",B2)))</formula>
    </cfRule>
  </conditionalFormatting>
  <conditionalFormatting sqref="C2">
    <cfRule type="containsText" dxfId="32" priority="10" operator="containsText" text="Maak uw keuze">
      <formula>NOT(ISERROR(SEARCH("Maak uw keuze",C2)))</formula>
    </cfRule>
  </conditionalFormatting>
  <conditionalFormatting sqref="E2">
    <cfRule type="containsText" dxfId="31" priority="9" operator="containsText" text="Maak uw keuze">
      <formula>NOT(ISERROR(SEARCH("Maak uw keuze",E2)))</formula>
    </cfRule>
  </conditionalFormatting>
  <conditionalFormatting sqref="G2">
    <cfRule type="containsText" dxfId="30" priority="8" operator="containsText" text="Maak uw keuze">
      <formula>NOT(ISERROR(SEARCH("Maak uw keuze",G2)))</formula>
    </cfRule>
  </conditionalFormatting>
  <conditionalFormatting sqref="I2">
    <cfRule type="containsText" dxfId="29" priority="7" operator="containsText" text="Maak uw keuze">
      <formula>NOT(ISERROR(SEARCH("Maak uw keuze",I2)))</formula>
    </cfRule>
  </conditionalFormatting>
  <conditionalFormatting sqref="K2">
    <cfRule type="containsText" dxfId="28" priority="6" operator="containsText" text="Maak uw keuze">
      <formula>NOT(ISERROR(SEARCH("Maak uw keuze",K2)))</formula>
    </cfRule>
  </conditionalFormatting>
  <conditionalFormatting sqref="L2">
    <cfRule type="containsText" dxfId="27" priority="5" operator="containsText" text="Maak uw keuze">
      <formula>NOT(ISERROR(SEARCH("Maak uw keuze",L2)))</formula>
    </cfRule>
  </conditionalFormatting>
  <conditionalFormatting sqref="M2">
    <cfRule type="containsText" dxfId="26" priority="4" operator="containsText" text="Maak uw keuze">
      <formula>NOT(ISERROR(SEARCH("Maak uw keuze",M2)))</formula>
    </cfRule>
  </conditionalFormatting>
  <conditionalFormatting sqref="N2:S2">
    <cfRule type="containsText" dxfId="25" priority="3" operator="containsText" text="Maak uw keuze">
      <formula>NOT(ISERROR(SEARCH("Maak uw keuze",N2)))</formula>
    </cfRule>
  </conditionalFormatting>
  <conditionalFormatting sqref="T2:Z2">
    <cfRule type="containsText" dxfId="24" priority="2" operator="containsText" text="Maak uw keuze">
      <formula>NOT(ISERROR(SEARCH("Maak uw keuze",T2)))</formula>
    </cfRule>
  </conditionalFormatting>
  <conditionalFormatting sqref="A3:A5">
    <cfRule type="containsText" dxfId="23" priority="1" operator="containsText" text="Faites votre choix">
      <formula>NOT(ISERROR(SEARCH("Faites votre choix",A3)))</formula>
    </cfRule>
  </conditionalFormatting>
  <dataValidations count="5">
    <dataValidation type="list" allowBlank="1" showInputMessage="1" showErrorMessage="1" sqref="W3:W65">
      <formula1>$W$141:$W$143</formula1>
    </dataValidation>
    <dataValidation type="list" allowBlank="1" showInputMessage="1" showErrorMessage="1" sqref="X3 X61:X65 X11:X14 X17 X19 X23 X26:X27 X33:X34 X37:X38 X47:X48 X51:X53 X59 X5:X7">
      <formula1>$X$141:$X$144</formula1>
    </dataValidation>
    <dataValidation type="list" allowBlank="1" showInputMessage="1" showErrorMessage="1" sqref="C3:C65">
      <formula1>$C$141:$C$143</formula1>
    </dataValidation>
    <dataValidation type="list" allowBlank="1" showInputMessage="1" showErrorMessage="1" sqref="E3:E7 G11:G65 I3:I7 G3:G7 I11:I65 E11:E65">
      <formula1>$E$141:$E$144</formula1>
    </dataValidation>
    <dataValidation type="list" allowBlank="1" showInputMessage="1" showErrorMessage="1" sqref="C66">
      <formula1>#REF!</formula1>
    </dataValidation>
  </dataValidations>
  <pageMargins left="0.19685039370078741" right="0.19685039370078741" top="0.19685039370078741" bottom="0.39370078740157483" header="0.19685039370078741" footer="0.19685039370078741"/>
  <pageSetup paperSize="8" scale="60" fitToHeight="0" orientation="landscape" r:id="rId1"/>
  <headerFooter>
    <oddFooter>&amp;L&amp;F - &amp;A&amp;C&amp;P/&amp;N&amp;R&amp;D</oddFooter>
  </headerFooter>
  <extLst>
    <ext xmlns:x14="http://schemas.microsoft.com/office/spreadsheetml/2009/9/main" uri="{78C0D931-6437-407d-A8EE-F0AAD7539E65}">
      <x14:conditionalFormattings>
        <x14:conditionalFormatting xmlns:xm="http://schemas.microsoft.com/office/excel/2006/main">
          <x14:cfRule type="containsText" priority="35" operator="containsText" id="{11389A56-C92B-485E-A3F2-D755599E7ECB}">
            <xm:f>NOT(ISERROR(SEARCH($E$141,E3)))</xm:f>
            <xm:f>$E$141</xm:f>
            <x14:dxf>
              <fill>
                <patternFill>
                  <bgColor theme="6" tint="0.39994506668294322"/>
                </patternFill>
              </fill>
            </x14:dxf>
          </x14:cfRule>
          <xm:sqref>E3:I7 X3:X7 F8:F10 H8:H10 X11:X14 E11:I64 X17 X19 X23 X26:X27 X33:X34 X37:X38 X48 X51:X53 X59 E66:I888 X61:X888</xm:sqref>
        </x14:conditionalFormatting>
        <x14:conditionalFormatting xmlns:xm="http://schemas.microsoft.com/office/excel/2006/main">
          <x14:cfRule type="containsText" priority="32" operator="containsText" id="{923CFAC3-8183-415C-8C40-383F7BD3CEAE}">
            <xm:f>NOT(ISERROR(SEARCH($E$143,C3)))</xm:f>
            <xm:f>$E$143</xm:f>
            <x14:dxf>
              <fill>
                <patternFill>
                  <bgColor rgb="FFFF0000"/>
                </patternFill>
              </fill>
            </x14:dxf>
          </x14:cfRule>
          <x14:cfRule type="containsText" priority="33" operator="containsText" id="{252EBF32-8468-4E10-AC66-80207DB8C011}">
            <xm:f>NOT(ISERROR(SEARCH($E$141,C3)))</xm:f>
            <xm:f>$E$141</xm:f>
            <x14:dxf>
              <fill>
                <patternFill>
                  <bgColor theme="6" tint="0.39994506668294322"/>
                </patternFill>
              </fill>
            </x14:dxf>
          </x14:cfRule>
          <x14:cfRule type="containsText" priority="34" operator="containsText" id="{6EB7FFCD-B584-4C73-81BA-6041D0A137D3}">
            <xm:f>NOT(ISERROR(SEARCH($E$142,C3)))</xm:f>
            <xm:f>$E$142</xm:f>
            <x14:dxf>
              <fill>
                <patternFill>
                  <bgColor rgb="FFFFC000"/>
                </patternFill>
              </fill>
            </x14:dxf>
          </x14:cfRule>
          <xm:sqref>C3:I7 X3:X7 C8:D10 F8:F10 H8:H10 X11:X14 C11:I64 X17 X19 X23 X26:X27 X33:X34 X37:X38 X48 X51:X53 X59 C66:I888 X61:X888</xm:sqref>
        </x14:conditionalFormatting>
        <x14:conditionalFormatting xmlns:xm="http://schemas.microsoft.com/office/excel/2006/main">
          <x14:cfRule type="containsText" priority="30" operator="containsText" id="{9D112ECA-1EFF-45C9-A46A-5F07058254C9}">
            <xm:f>NOT(ISERROR(SEARCH($W$142,W3)))</xm:f>
            <xm:f>$W$142</xm:f>
            <x14:dxf>
              <fill>
                <patternFill>
                  <bgColor rgb="FFFF0000"/>
                </patternFill>
              </fill>
            </x14:dxf>
          </x14:cfRule>
          <x14:cfRule type="containsText" priority="31" operator="containsText" id="{E50F5623-3585-4643-B60F-8DBE6B48C0D8}">
            <xm:f>NOT(ISERROR(SEARCH($W$141,W3)))</xm:f>
            <xm:f>$W$141</xm:f>
            <x14:dxf>
              <fill>
                <patternFill>
                  <bgColor theme="6" tint="0.39994506668294322"/>
                </patternFill>
              </fill>
            </x14:dxf>
          </x14:cfRule>
          <xm:sqref>W3:W64 W66:W888</xm:sqref>
        </x14:conditionalFormatting>
        <x14:conditionalFormatting xmlns:xm="http://schemas.microsoft.com/office/excel/2006/main">
          <x14:cfRule type="containsText" priority="28" operator="containsText" id="{6A29A62B-80C8-4014-8E06-00DB7050C1E9}">
            <xm:f>NOT(ISERROR(SEARCH($C$142,C3)))</xm:f>
            <xm:f>$C$142</xm:f>
            <x14:dxf>
              <fill>
                <patternFill>
                  <bgColor theme="6" tint="0.39994506668294322"/>
                </patternFill>
              </fill>
            </x14:dxf>
          </x14:cfRule>
          <x14:cfRule type="containsText" priority="29" operator="containsText" id="{439DA843-60FD-4283-873C-CD454B9427C9}">
            <xm:f>NOT(ISERROR(SEARCH($C$141,C3)))</xm:f>
            <xm:f>$C$141</xm:f>
            <x14:dxf>
              <fill>
                <patternFill>
                  <bgColor rgb="FFFF0000"/>
                </patternFill>
              </fill>
            </x14:dxf>
          </x14:cfRule>
          <xm:sqref>C3:C64 C66:C888</xm:sqref>
        </x14:conditionalFormatting>
        <x14:conditionalFormatting xmlns:xm="http://schemas.microsoft.com/office/excel/2006/main">
          <x14:cfRule type="containsText" priority="27" operator="containsText" id="{3EDE2132-B938-43B0-8BB3-194D24B230B5}">
            <xm:f>NOT(ISERROR(SEARCH($C$143,A3)))</xm:f>
            <xm:f>$C$143</xm:f>
            <x14:dxf>
              <fill>
                <patternFill>
                  <bgColor theme="6" tint="0.79998168889431442"/>
                </patternFill>
              </fill>
            </x14:dxf>
          </x14:cfRule>
          <xm:sqref>A6:A64 C8:D10 F8:F10 H8:H10 C33:Z34 C28:I32 S28:W32 M8:W10 C3:Z3 C11:Z14 C17:Z17 C15:I16 M15:W16 C19:Z19 C18:I18 M18:W18 C23:Z23 C20:I22 M20:W22 C24:I25 M24:W25 C35:I36 S35:W36 C59:Z59 C54:I58 S54:W58 C61:Z61 C60:I60 S60:W60 S62:Z62 C62:J62 C48:Z48 Y47:Z47 C51:Z53 C49:W50 C4:I4 K4:Z4 K15:K16 K28:K32 K54:K58 C5:Z7 C26:Z27 C37:Z38 C39:W47 A66:A888 C63:Z888</xm:sqref>
        </x14:conditionalFormatting>
        <x14:conditionalFormatting xmlns:xm="http://schemas.microsoft.com/office/excel/2006/main">
          <x14:cfRule type="containsText" priority="26" operator="containsText" id="{DDFD7C8C-FC20-4A71-B600-DA15BFB4C8A9}">
            <xm:f>NOT(ISERROR(SEARCH($E$141,X47)))</xm:f>
            <xm:f>$E$141</xm:f>
            <x14:dxf>
              <fill>
                <patternFill>
                  <bgColor theme="6" tint="0.39994506668294322"/>
                </patternFill>
              </fill>
            </x14:dxf>
          </x14:cfRule>
          <xm:sqref>X47</xm:sqref>
        </x14:conditionalFormatting>
        <x14:conditionalFormatting xmlns:xm="http://schemas.microsoft.com/office/excel/2006/main">
          <x14:cfRule type="containsText" priority="23" operator="containsText" id="{B88EDA81-85DD-4094-BBE7-E4F5520D0ECA}">
            <xm:f>NOT(ISERROR(SEARCH($E$143,X47)))</xm:f>
            <xm:f>$E$143</xm:f>
            <x14:dxf>
              <fill>
                <patternFill>
                  <bgColor rgb="FFFF0000"/>
                </patternFill>
              </fill>
            </x14:dxf>
          </x14:cfRule>
          <x14:cfRule type="containsText" priority="24" operator="containsText" id="{D8065334-E148-4219-8A11-5F25089875BC}">
            <xm:f>NOT(ISERROR(SEARCH($E$141,X47)))</xm:f>
            <xm:f>$E$141</xm:f>
            <x14:dxf>
              <fill>
                <patternFill>
                  <bgColor theme="6" tint="0.39994506668294322"/>
                </patternFill>
              </fill>
            </x14:dxf>
          </x14:cfRule>
          <x14:cfRule type="containsText" priority="25" operator="containsText" id="{DBD71B1C-82D8-401B-A4C0-21DA8CF2F1EC}">
            <xm:f>NOT(ISERROR(SEARCH($E$142,X47)))</xm:f>
            <xm:f>$E$142</xm:f>
            <x14:dxf>
              <fill>
                <patternFill>
                  <bgColor rgb="FFFFC000"/>
                </patternFill>
              </fill>
            </x14:dxf>
          </x14:cfRule>
          <xm:sqref>X47</xm:sqref>
        </x14:conditionalFormatting>
        <x14:conditionalFormatting xmlns:xm="http://schemas.microsoft.com/office/excel/2006/main">
          <x14:cfRule type="containsText" priority="22" operator="containsText" id="{F40D022C-31EC-4DD5-BA5A-0DC6445F2285}">
            <xm:f>NOT(ISERROR(SEARCH($C$143,X47)))</xm:f>
            <xm:f>$C$143</xm:f>
            <x14:dxf>
              <fill>
                <patternFill>
                  <bgColor theme="6" tint="0.79998168889431442"/>
                </patternFill>
              </fill>
            </x14:dxf>
          </x14:cfRule>
          <xm:sqref>X47</xm:sqref>
        </x14:conditionalFormatting>
        <x14:conditionalFormatting xmlns:xm="http://schemas.microsoft.com/office/excel/2006/main">
          <x14:cfRule type="containsText" priority="21" operator="containsText" id="{C130C3C6-E51C-4487-9F82-CEF644AA4396}">
            <xm:f>NOT(ISERROR(SEARCH($C$143,L62)))</xm:f>
            <xm:f>$C$143</xm:f>
            <x14:dxf>
              <fill>
                <patternFill>
                  <bgColor theme="6" tint="0.79998168889431442"/>
                </patternFill>
              </fill>
            </x14:dxf>
          </x14:cfRule>
          <xm:sqref>L62</xm:sqref>
        </x14:conditionalFormatting>
        <x14:conditionalFormatting xmlns:xm="http://schemas.microsoft.com/office/excel/2006/main">
          <x14:cfRule type="containsText" priority="20" operator="containsText" id="{9F042261-FB87-464E-8D87-3041D9BD7BA6}">
            <xm:f>NOT(ISERROR(SEARCH($E$141,E65)))</xm:f>
            <xm:f>$E$141</xm:f>
            <x14:dxf>
              <fill>
                <patternFill>
                  <bgColor theme="6" tint="0.39994506668294322"/>
                </patternFill>
              </fill>
            </x14:dxf>
          </x14:cfRule>
          <xm:sqref>E65:I65</xm:sqref>
        </x14:conditionalFormatting>
        <x14:conditionalFormatting xmlns:xm="http://schemas.microsoft.com/office/excel/2006/main">
          <x14:cfRule type="containsText" priority="17" operator="containsText" id="{0EFDF9A7-6002-4796-A844-0BF12499F6B1}">
            <xm:f>NOT(ISERROR(SEARCH($E$143,C65)))</xm:f>
            <xm:f>$E$143</xm:f>
            <x14:dxf>
              <fill>
                <patternFill>
                  <bgColor rgb="FFFF0000"/>
                </patternFill>
              </fill>
            </x14:dxf>
          </x14:cfRule>
          <x14:cfRule type="containsText" priority="18" operator="containsText" id="{8ADD9AB2-5EC5-4722-8125-FB245FB1C0BD}">
            <xm:f>NOT(ISERROR(SEARCH($E$141,C65)))</xm:f>
            <xm:f>$E$141</xm:f>
            <x14:dxf>
              <fill>
                <patternFill>
                  <bgColor theme="6" tint="0.39994506668294322"/>
                </patternFill>
              </fill>
            </x14:dxf>
          </x14:cfRule>
          <x14:cfRule type="containsText" priority="19" operator="containsText" id="{6BC57280-0A9B-4304-88FD-BBD425F0ED50}">
            <xm:f>NOT(ISERROR(SEARCH($E$142,C65)))</xm:f>
            <xm:f>$E$142</xm:f>
            <x14:dxf>
              <fill>
                <patternFill>
                  <bgColor rgb="FFFFC000"/>
                </patternFill>
              </fill>
            </x14:dxf>
          </x14:cfRule>
          <xm:sqref>C65:I65</xm:sqref>
        </x14:conditionalFormatting>
        <x14:conditionalFormatting xmlns:xm="http://schemas.microsoft.com/office/excel/2006/main">
          <x14:cfRule type="containsText" priority="15" operator="containsText" id="{DDCF5259-ED87-42E2-8A4F-E1FCB86E8CF9}">
            <xm:f>NOT(ISERROR(SEARCH($W$142,W65)))</xm:f>
            <xm:f>$W$142</xm:f>
            <x14:dxf>
              <fill>
                <patternFill>
                  <bgColor rgb="FFFF0000"/>
                </patternFill>
              </fill>
            </x14:dxf>
          </x14:cfRule>
          <x14:cfRule type="containsText" priority="16" operator="containsText" id="{00774347-CCD9-4184-9382-92CCC2815E63}">
            <xm:f>NOT(ISERROR(SEARCH($W$141,W65)))</xm:f>
            <xm:f>$W$141</xm:f>
            <x14:dxf>
              <fill>
                <patternFill>
                  <bgColor theme="6" tint="0.39994506668294322"/>
                </patternFill>
              </fill>
            </x14:dxf>
          </x14:cfRule>
          <xm:sqref>W65</xm:sqref>
        </x14:conditionalFormatting>
        <x14:conditionalFormatting xmlns:xm="http://schemas.microsoft.com/office/excel/2006/main">
          <x14:cfRule type="containsText" priority="13" operator="containsText" id="{4125AA2E-FFD3-4404-9C53-01620BCEA47F}">
            <xm:f>NOT(ISERROR(SEARCH($C$142,C65)))</xm:f>
            <xm:f>$C$142</xm:f>
            <x14:dxf>
              <fill>
                <patternFill>
                  <bgColor theme="6" tint="0.39994506668294322"/>
                </patternFill>
              </fill>
            </x14:dxf>
          </x14:cfRule>
          <x14:cfRule type="containsText" priority="14" operator="containsText" id="{A8FB0280-6C68-46EA-99F0-2D9F8A638F26}">
            <xm:f>NOT(ISERROR(SEARCH($C$141,C65)))</xm:f>
            <xm:f>$C$141</xm:f>
            <x14:dxf>
              <fill>
                <patternFill>
                  <bgColor rgb="FFFF0000"/>
                </patternFill>
              </fill>
            </x14:dxf>
          </x14:cfRule>
          <xm:sqref>C65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E25E8087975C46B0FC438956121164" ma:contentTypeVersion="2" ma:contentTypeDescription="Create a new document." ma:contentTypeScope="" ma:versionID="34f11d3546bd096977dbc95a41afd969">
  <xsd:schema xmlns:xsd="http://www.w3.org/2001/XMLSchema" xmlns:xs="http://www.w3.org/2001/XMLSchema" xmlns:p="http://schemas.microsoft.com/office/2006/metadata/properties" xmlns:ns2="90359a4a-3ee0-4d21-9975-9d02abdd1639" xmlns:ns3="f6ec7a42-6e2f-4d0f-b526-c714e4aaa72f" targetNamespace="http://schemas.microsoft.com/office/2006/metadata/properties" ma:root="true" ma:fieldsID="ea5126d9115ec6df30a4af9484c1be9c" ns2:_="" ns3:_="">
    <xsd:import namespace="90359a4a-3ee0-4d21-9975-9d02abdd1639"/>
    <xsd:import namespace="f6ec7a42-6e2f-4d0f-b526-c714e4aaa72f"/>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59a4a-3ee0-4d21-9975-9d02abdd163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6ec7a42-6e2f-4d0f-b526-c714e4aaa72f"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6783539B-4542-44D3-8FC0-7494124863ED}"/>
</file>

<file path=customXml/itemProps2.xml><?xml version="1.0" encoding="utf-8"?>
<ds:datastoreItem xmlns:ds="http://schemas.openxmlformats.org/officeDocument/2006/customXml" ds:itemID="{4AC09DBE-C289-4C5F-8E29-26B0FBDBEBE0}"/>
</file>

<file path=customXml/itemProps3.xml><?xml version="1.0" encoding="utf-8"?>
<ds:datastoreItem xmlns:ds="http://schemas.openxmlformats.org/officeDocument/2006/customXml" ds:itemID="{F7F4722C-58C8-4749-8AD8-A21AF809D4A2}"/>
</file>

<file path=customXml/itemProps4.xml><?xml version="1.0" encoding="utf-8"?>
<ds:datastoreItem xmlns:ds="http://schemas.openxmlformats.org/officeDocument/2006/customXml" ds:itemID="{DD4D3A06-97FE-4F63-9D48-C02DAC5000A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Inventories</vt:lpstr>
      <vt:lpstr>Inventories!Print_Titles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Chantal Bollen</dc:creator>
  <cp:lastModifiedBy>Nicolas Sonck</cp:lastModifiedBy>
  <cp:lastPrinted>2017-03-12T17:14:56Z</cp:lastPrinted>
  <dcterms:created xsi:type="dcterms:W3CDTF">2015-10-16T15:21:47Z</dcterms:created>
  <dcterms:modified xsi:type="dcterms:W3CDTF">2017-05-04T14:39:21Z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0x0101001BE25E8087975C46B0FC438956121164</vt:lpwstr>
  </property>
</Properties>
</file>